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D:\Marija Pavic\Documents\Financijski izvještaji 2022\"/>
    </mc:Choice>
  </mc:AlternateContent>
  <xr:revisionPtr revIDLastSave="0" documentId="8_{8F44F908-2736-49C7-9660-4BDAC918E8B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F287" i="9"/>
  <c r="F286" i="9"/>
  <c r="H285" i="9"/>
  <c r="G285" i="9"/>
  <c r="F285" i="9"/>
  <c r="H284" i="9"/>
  <c r="G284" i="9"/>
  <c r="F284" i="9"/>
  <c r="H283" i="9"/>
  <c r="G283" i="9"/>
  <c r="F283" i="9"/>
  <c r="F282" i="9"/>
  <c r="H281" i="9"/>
  <c r="G281" i="9"/>
  <c r="F281" i="9"/>
  <c r="H280" i="9"/>
  <c r="G280" i="9"/>
  <c r="E280" i="9" s="1"/>
  <c r="B280" i="9" s="1"/>
  <c r="F280" i="9"/>
  <c r="H279" i="9"/>
  <c r="G279" i="9"/>
  <c r="F279" i="9"/>
  <c r="F278" i="9"/>
  <c r="F277" i="9"/>
  <c r="F276" i="9"/>
  <c r="L274" i="9"/>
  <c r="F274" i="9" s="1"/>
  <c r="H274" i="9"/>
  <c r="I273" i="9"/>
  <c r="H273" i="9"/>
  <c r="F273" i="9"/>
  <c r="E272" i="9"/>
  <c r="M271" i="9"/>
  <c r="F271" i="9" s="1"/>
  <c r="L271" i="9"/>
  <c r="E271" i="9"/>
  <c r="B271" i="9" s="1"/>
  <c r="M270" i="9"/>
  <c r="L270" i="9"/>
  <c r="F270" i="9"/>
  <c r="E270" i="9"/>
  <c r="M269" i="9"/>
  <c r="L269" i="9"/>
  <c r="F269" i="9"/>
  <c r="B269" i="9" s="1"/>
  <c r="E269" i="9"/>
  <c r="M268" i="9"/>
  <c r="L268" i="9"/>
  <c r="E268" i="9"/>
  <c r="M267" i="9"/>
  <c r="F267" i="9" s="1"/>
  <c r="L267" i="9"/>
  <c r="E267" i="9"/>
  <c r="B267" i="9"/>
  <c r="M266" i="9"/>
  <c r="L266" i="9"/>
  <c r="F266" i="9" s="1"/>
  <c r="E266" i="9"/>
  <c r="B266" i="9" s="1"/>
  <c r="M265" i="9"/>
  <c r="L265" i="9"/>
  <c r="E265" i="9"/>
  <c r="M264" i="9"/>
  <c r="L264" i="9"/>
  <c r="E264" i="9"/>
  <c r="M263" i="9"/>
  <c r="F263" i="9" s="1"/>
  <c r="L263" i="9"/>
  <c r="E263" i="9"/>
  <c r="B263" i="9" s="1"/>
  <c r="M262" i="9"/>
  <c r="L262" i="9"/>
  <c r="F262" i="9"/>
  <c r="E262" i="9"/>
  <c r="M261" i="9"/>
  <c r="L261" i="9"/>
  <c r="F261" i="9"/>
  <c r="B261" i="9" s="1"/>
  <c r="E261" i="9"/>
  <c r="M260" i="9"/>
  <c r="L260" i="9"/>
  <c r="E260" i="9"/>
  <c r="M259" i="9"/>
  <c r="F259" i="9" s="1"/>
  <c r="L259" i="9"/>
  <c r="E259" i="9"/>
  <c r="B259" i="9"/>
  <c r="M258" i="9"/>
  <c r="L258" i="9"/>
  <c r="F258" i="9" s="1"/>
  <c r="E258" i="9"/>
  <c r="B258" i="9" s="1"/>
  <c r="M257" i="9"/>
  <c r="L257" i="9"/>
  <c r="E257" i="9"/>
  <c r="M256" i="9"/>
  <c r="L256" i="9"/>
  <c r="E256" i="9"/>
  <c r="M255" i="9"/>
  <c r="F255" i="9" s="1"/>
  <c r="L255" i="9"/>
  <c r="E255" i="9"/>
  <c r="B255" i="9" s="1"/>
  <c r="M254" i="9"/>
  <c r="L254" i="9"/>
  <c r="F254" i="9"/>
  <c r="E254" i="9"/>
  <c r="M253" i="9"/>
  <c r="L253" i="9"/>
  <c r="F253" i="9"/>
  <c r="B253" i="9" s="1"/>
  <c r="E253" i="9"/>
  <c r="M252" i="9"/>
  <c r="L252" i="9"/>
  <c r="E252" i="9"/>
  <c r="M251" i="9"/>
  <c r="F251" i="9" s="1"/>
  <c r="L251" i="9"/>
  <c r="E251" i="9"/>
  <c r="B251" i="9"/>
  <c r="M250" i="9"/>
  <c r="L250" i="9"/>
  <c r="F250" i="9" s="1"/>
  <c r="E250" i="9"/>
  <c r="B250" i="9" s="1"/>
  <c r="M249" i="9"/>
  <c r="L249" i="9"/>
  <c r="E249" i="9"/>
  <c r="M248" i="9"/>
  <c r="L248" i="9"/>
  <c r="E248" i="9"/>
  <c r="M247" i="9"/>
  <c r="F247" i="9" s="1"/>
  <c r="L247" i="9"/>
  <c r="E247" i="9"/>
  <c r="M246" i="9"/>
  <c r="L246" i="9"/>
  <c r="F246" i="9"/>
  <c r="E246" i="9"/>
  <c r="M245" i="9"/>
  <c r="L245" i="9"/>
  <c r="F245" i="9"/>
  <c r="B245" i="9" s="1"/>
  <c r="E245" i="9"/>
  <c r="M244" i="9"/>
  <c r="L244" i="9"/>
  <c r="E244" i="9"/>
  <c r="M243" i="9"/>
  <c r="F243" i="9" s="1"/>
  <c r="L243" i="9"/>
  <c r="E243" i="9"/>
  <c r="B243" i="9"/>
  <c r="M242" i="9"/>
  <c r="L242" i="9"/>
  <c r="F242" i="9" s="1"/>
  <c r="E242" i="9"/>
  <c r="B242" i="9" s="1"/>
  <c r="M241" i="9"/>
  <c r="L241" i="9"/>
  <c r="E241" i="9"/>
  <c r="M240" i="9"/>
  <c r="L240" i="9"/>
  <c r="E240" i="9"/>
  <c r="M239" i="9"/>
  <c r="F239" i="9" s="1"/>
  <c r="L239" i="9"/>
  <c r="E239" i="9"/>
  <c r="M238" i="9"/>
  <c r="L238" i="9"/>
  <c r="F238" i="9"/>
  <c r="E238" i="9"/>
  <c r="M237" i="9"/>
  <c r="L237" i="9"/>
  <c r="F237" i="9"/>
  <c r="B237" i="9" s="1"/>
  <c r="E237" i="9"/>
  <c r="M236" i="9"/>
  <c r="L236" i="9"/>
  <c r="E236" i="9"/>
  <c r="M235" i="9"/>
  <c r="F235" i="9" s="1"/>
  <c r="L235" i="9"/>
  <c r="E235" i="9"/>
  <c r="B235" i="9"/>
  <c r="M234" i="9"/>
  <c r="L234" i="9"/>
  <c r="F234" i="9" s="1"/>
  <c r="E234" i="9"/>
  <c r="B234" i="9" s="1"/>
  <c r="M233" i="9"/>
  <c r="L233" i="9"/>
  <c r="E233" i="9"/>
  <c r="M232" i="9"/>
  <c r="L232" i="9"/>
  <c r="E232" i="9"/>
  <c r="M231" i="9"/>
  <c r="F231" i="9" s="1"/>
  <c r="L231" i="9"/>
  <c r="E231" i="9"/>
  <c r="B231" i="9" s="1"/>
  <c r="M230" i="9"/>
  <c r="L230" i="9"/>
  <c r="F230" i="9"/>
  <c r="E230" i="9"/>
  <c r="M229" i="9"/>
  <c r="L229" i="9"/>
  <c r="F229" i="9"/>
  <c r="B229" i="9" s="1"/>
  <c r="E229" i="9"/>
  <c r="M228" i="9"/>
  <c r="L228" i="9"/>
  <c r="E228" i="9"/>
  <c r="M227" i="9"/>
  <c r="F227" i="9" s="1"/>
  <c r="L227" i="9"/>
  <c r="E227" i="9"/>
  <c r="B227" i="9"/>
  <c r="M226" i="9"/>
  <c r="L226" i="9"/>
  <c r="F226" i="9" s="1"/>
  <c r="E226" i="9"/>
  <c r="B226" i="9" s="1"/>
  <c r="H225" i="9"/>
  <c r="G225" i="9"/>
  <c r="F225" i="9"/>
  <c r="M224" i="9"/>
  <c r="L224" i="9"/>
  <c r="E224" i="9"/>
  <c r="M223" i="9"/>
  <c r="F223" i="9" s="1"/>
  <c r="B223" i="9" s="1"/>
  <c r="L223" i="9"/>
  <c r="E223" i="9"/>
  <c r="M222" i="9"/>
  <c r="L222" i="9"/>
  <c r="F222" i="9"/>
  <c r="E222" i="9"/>
  <c r="M221" i="9"/>
  <c r="L221" i="9"/>
  <c r="E221" i="9"/>
  <c r="M220" i="9"/>
  <c r="L220" i="9"/>
  <c r="E220" i="9"/>
  <c r="M219" i="9"/>
  <c r="L219" i="9"/>
  <c r="E219" i="9"/>
  <c r="M218" i="9"/>
  <c r="L218" i="9"/>
  <c r="E218" i="9"/>
  <c r="M217" i="9"/>
  <c r="L217" i="9"/>
  <c r="E217" i="9"/>
  <c r="M216" i="9"/>
  <c r="L216" i="9"/>
  <c r="E216" i="9"/>
  <c r="M215" i="9"/>
  <c r="F215" i="9" s="1"/>
  <c r="L215" i="9"/>
  <c r="E215" i="9"/>
  <c r="B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B159" i="9" s="1"/>
  <c r="H158" i="9"/>
  <c r="G158" i="9"/>
  <c r="E158" i="9" s="1"/>
  <c r="F158" i="9"/>
  <c r="B158" i="9"/>
  <c r="H157" i="9"/>
  <c r="G157" i="9"/>
  <c r="F157" i="9"/>
  <c r="E157" i="9"/>
  <c r="B157" i="9" s="1"/>
  <c r="H156" i="9"/>
  <c r="E156" i="9" s="1"/>
  <c r="G156" i="9"/>
  <c r="F156" i="9"/>
  <c r="B156" i="9"/>
  <c r="H155" i="9"/>
  <c r="G155" i="9"/>
  <c r="F155" i="9"/>
  <c r="E155" i="9"/>
  <c r="B155" i="9" s="1"/>
  <c r="H154" i="9"/>
  <c r="G154" i="9"/>
  <c r="E154" i="9" s="1"/>
  <c r="F154" i="9"/>
  <c r="B154" i="9"/>
  <c r="H153" i="9"/>
  <c r="G153" i="9"/>
  <c r="F153" i="9"/>
  <c r="E153" i="9"/>
  <c r="B153" i="9" s="1"/>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B148" i="9"/>
  <c r="H147" i="9"/>
  <c r="G147" i="9"/>
  <c r="F147" i="9"/>
  <c r="E147" i="9"/>
  <c r="B147" i="9" s="1"/>
  <c r="H146" i="9"/>
  <c r="G146" i="9"/>
  <c r="E146" i="9" s="1"/>
  <c r="F146" i="9"/>
  <c r="B146" i="9"/>
  <c r="H145" i="9"/>
  <c r="G145" i="9"/>
  <c r="F145" i="9"/>
  <c r="E145" i="9"/>
  <c r="B145" i="9" s="1"/>
  <c r="H144" i="9"/>
  <c r="E144" i="9" s="1"/>
  <c r="B144" i="9" s="1"/>
  <c r="G144" i="9"/>
  <c r="F144" i="9"/>
  <c r="H143" i="9"/>
  <c r="G143" i="9"/>
  <c r="F143" i="9"/>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G136" i="9"/>
  <c r="F136" i="9"/>
  <c r="E136" i="9"/>
  <c r="B136" i="9" s="1"/>
  <c r="H135" i="9"/>
  <c r="G135" i="9"/>
  <c r="F135" i="9"/>
  <c r="E135" i="9"/>
  <c r="H134" i="9"/>
  <c r="G134" i="9"/>
  <c r="E134" i="9" s="1"/>
  <c r="F134" i="9"/>
  <c r="B134" i="9" s="1"/>
  <c r="H133" i="9"/>
  <c r="G133" i="9"/>
  <c r="F133" i="9"/>
  <c r="E133" i="9"/>
  <c r="B133" i="9" s="1"/>
  <c r="H132" i="9"/>
  <c r="E132" i="9" s="1"/>
  <c r="B132" i="9" s="1"/>
  <c r="G132" i="9"/>
  <c r="F132" i="9"/>
  <c r="H131" i="9"/>
  <c r="G131" i="9"/>
  <c r="F131" i="9"/>
  <c r="E131" i="9"/>
  <c r="B131" i="9" s="1"/>
  <c r="H130" i="9"/>
  <c r="G130" i="9"/>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F115" i="9"/>
  <c r="E115" i="9"/>
  <c r="B115" i="9" s="1"/>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E108" i="9" s="1"/>
  <c r="G108" i="9"/>
  <c r="F108" i="9"/>
  <c r="B108" i="9" s="1"/>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H100" i="9"/>
  <c r="E100" i="9" s="1"/>
  <c r="B100" i="9" s="1"/>
  <c r="G100" i="9"/>
  <c r="F100" i="9"/>
  <c r="H99" i="9"/>
  <c r="G99" i="9"/>
  <c r="F99" i="9"/>
  <c r="E99" i="9"/>
  <c r="B99" i="9" s="1"/>
  <c r="H98" i="9"/>
  <c r="G98" i="9"/>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E92" i="9" s="1"/>
  <c r="G92" i="9"/>
  <c r="F92" i="9"/>
  <c r="B92" i="9" s="1"/>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F54" i="9"/>
  <c r="H53" i="9"/>
  <c r="G53" i="9"/>
  <c r="F53" i="9"/>
  <c r="H52" i="9"/>
  <c r="G52" i="9"/>
  <c r="F52" i="9"/>
  <c r="E52" i="9"/>
  <c r="B52" i="9" s="1"/>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H44" i="9"/>
  <c r="E44" i="9" s="1"/>
  <c r="B44" i="9" s="1"/>
  <c r="G44" i="9"/>
  <c r="F44" i="9"/>
  <c r="H43" i="9"/>
  <c r="G43" i="9"/>
  <c r="E43" i="9" s="1"/>
  <c r="B43" i="9" s="1"/>
  <c r="F43" i="9"/>
  <c r="H42" i="9"/>
  <c r="G42" i="9"/>
  <c r="E42" i="9" s="1"/>
  <c r="B42" i="9" s="1"/>
  <c r="F42" i="9"/>
  <c r="H41" i="9"/>
  <c r="G41" i="9"/>
  <c r="F41" i="9"/>
  <c r="H40" i="9"/>
  <c r="G40" i="9"/>
  <c r="F40" i="9"/>
  <c r="H39" i="9"/>
  <c r="G39" i="9"/>
  <c r="F39" i="9"/>
  <c r="H38" i="9"/>
  <c r="G38" i="9"/>
  <c r="F38" i="9"/>
  <c r="H37" i="9"/>
  <c r="G37" i="9"/>
  <c r="F37" i="9"/>
  <c r="H36" i="9"/>
  <c r="G36" i="9"/>
  <c r="F36" i="9"/>
  <c r="E36" i="9"/>
  <c r="B36" i="9" s="1"/>
  <c r="H35" i="9"/>
  <c r="G35" i="9"/>
  <c r="E35" i="9" s="1"/>
  <c r="B35" i="9" s="1"/>
  <c r="F35" i="9"/>
  <c r="H34" i="9"/>
  <c r="G34" i="9"/>
  <c r="F34" i="9"/>
  <c r="H33" i="9"/>
  <c r="G33" i="9"/>
  <c r="E33" i="9" s="1"/>
  <c r="B33" i="9" s="1"/>
  <c r="F33" i="9"/>
  <c r="H32" i="9"/>
  <c r="E32" i="9" s="1"/>
  <c r="B32" i="9" s="1"/>
  <c r="G32" i="9"/>
  <c r="F32" i="9"/>
  <c r="H31" i="9"/>
  <c r="G31" i="9"/>
  <c r="F31" i="9"/>
  <c r="E31" i="9"/>
  <c r="B31" i="9" s="1"/>
  <c r="H30" i="9"/>
  <c r="G30" i="9"/>
  <c r="F30" i="9"/>
  <c r="H29" i="9"/>
  <c r="E29" i="9" s="1"/>
  <c r="B29" i="9" s="1"/>
  <c r="G29" i="9"/>
  <c r="F29" i="9"/>
  <c r="H28" i="9"/>
  <c r="G28" i="9"/>
  <c r="F28" i="9"/>
  <c r="E28" i="9"/>
  <c r="B28" i="9" s="1"/>
  <c r="H27" i="9"/>
  <c r="G27" i="9"/>
  <c r="F27" i="9"/>
  <c r="H26" i="9"/>
  <c r="G26" i="9"/>
  <c r="F26" i="9"/>
  <c r="H25" i="9"/>
  <c r="G25" i="9"/>
  <c r="E25" i="9" s="1"/>
  <c r="B25" i="9" s="1"/>
  <c r="F25" i="9"/>
  <c r="H24" i="9"/>
  <c r="E24" i="9" s="1"/>
  <c r="B24" i="9" s="1"/>
  <c r="G24" i="9"/>
  <c r="F24" i="9"/>
  <c r="H23" i="9"/>
  <c r="G23" i="9"/>
  <c r="F23" i="9"/>
  <c r="E23" i="9"/>
  <c r="B23" i="9" s="1"/>
  <c r="H22" i="9"/>
  <c r="G22" i="9"/>
  <c r="F22" i="9"/>
  <c r="H21" i="9"/>
  <c r="G21" i="9"/>
  <c r="F21" i="9"/>
  <c r="F20" i="9"/>
  <c r="F4" i="9"/>
  <c r="O3" i="9"/>
  <c r="G274" i="9" s="1"/>
  <c r="I3" i="9"/>
  <c r="H3" i="9"/>
  <c r="G3" i="9"/>
  <c r="D101" i="8"/>
  <c r="I36" i="3" s="1"/>
  <c r="D95" i="8"/>
  <c r="C1570" i="1" s="1"/>
  <c r="H1570" i="1" s="1"/>
  <c r="D90" i="8"/>
  <c r="C1565" i="1" s="1"/>
  <c r="H1565" i="1" s="1"/>
  <c r="D85" i="8"/>
  <c r="D80" i="8"/>
  <c r="D75" i="8"/>
  <c r="D70" i="8"/>
  <c r="D65" i="8"/>
  <c r="D60" i="8"/>
  <c r="D55" i="8"/>
  <c r="D49" i="8" s="1"/>
  <c r="D50" i="8"/>
  <c r="D44" i="8"/>
  <c r="C1519" i="1" s="1"/>
  <c r="D36" i="8"/>
  <c r="D26" i="8"/>
  <c r="D24" i="8" s="1"/>
  <c r="C1499" i="1" s="1"/>
  <c r="H1499" i="1" s="1"/>
  <c r="D18" i="8"/>
  <c r="D8" i="8"/>
  <c r="D6" i="8" s="1"/>
  <c r="C1481" i="1" s="1"/>
  <c r="E44" i="7"/>
  <c r="D44" i="7"/>
  <c r="E39" i="7"/>
  <c r="E38" i="7" s="1"/>
  <c r="D39" i="7"/>
  <c r="D38" i="7" s="1"/>
  <c r="E30" i="7"/>
  <c r="D30" i="7"/>
  <c r="E23" i="7"/>
  <c r="D23" i="7"/>
  <c r="E22" i="7"/>
  <c r="I30" i="3" s="1"/>
  <c r="D22" i="7"/>
  <c r="H30" i="3" s="1"/>
  <c r="E7" i="7"/>
  <c r="D7" i="7"/>
  <c r="D6" i="7" s="1"/>
  <c r="E6" i="7"/>
  <c r="E5" i="7" s="1"/>
  <c r="I29" i="3"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E245" i="5" s="1"/>
  <c r="D250" i="5"/>
  <c r="F250" i="5" s="1"/>
  <c r="F249" i="5"/>
  <c r="F248" i="5"/>
  <c r="F247" i="5"/>
  <c r="E246" i="5"/>
  <c r="D246" i="5"/>
  <c r="F244" i="5"/>
  <c r="F243" i="5"/>
  <c r="E242" i="5"/>
  <c r="D242" i="5"/>
  <c r="F242" i="5" s="1"/>
  <c r="F241" i="5"/>
  <c r="F240" i="5"/>
  <c r="E239" i="5"/>
  <c r="E238" i="5" s="1"/>
  <c r="E237" i="5" s="1"/>
  <c r="D1214" i="1" s="1"/>
  <c r="D239"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C1154" i="1"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D1056" i="1"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991" i="1" s="1"/>
  <c r="D13" i="5"/>
  <c r="C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599" i="1" s="1"/>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6" i="4"/>
  <c r="F575" i="4"/>
  <c r="F574" i="4"/>
  <c r="E574" i="4"/>
  <c r="D568" i="1" s="1"/>
  <c r="D574" i="4"/>
  <c r="F573" i="4"/>
  <c r="F572" i="4"/>
  <c r="F571"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D516" i="4"/>
  <c r="F516" i="4" s="1"/>
  <c r="F515" i="4"/>
  <c r="D515"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E469" i="4"/>
  <c r="D469" i="4"/>
  <c r="F469" i="4" s="1"/>
  <c r="F468" i="4"/>
  <c r="F467" i="4"/>
  <c r="E466" i="4"/>
  <c r="E459" i="4" s="1"/>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7" i="4"/>
  <c r="E416" i="4"/>
  <c r="E643" i="4" s="1"/>
  <c r="D416" i="4"/>
  <c r="F416" i="4" s="1"/>
  <c r="F411" i="4"/>
  <c r="F410" i="4"/>
  <c r="F409" i="4"/>
  <c r="F406" i="4"/>
  <c r="F405" i="4"/>
  <c r="F404" i="4"/>
  <c r="F403" i="4"/>
  <c r="E402" i="4"/>
  <c r="F402" i="4" s="1"/>
  <c r="D402" i="4"/>
  <c r="F401" i="4"/>
  <c r="F400" i="4"/>
  <c r="E400" i="4"/>
  <c r="D400" i="4"/>
  <c r="F399" i="4"/>
  <c r="F398" i="4"/>
  <c r="E397" i="4"/>
  <c r="E396" i="4" s="1"/>
  <c r="D397" i="4"/>
  <c r="F397" i="4" s="1"/>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E351" i="4"/>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07" i="1" s="1"/>
  <c r="D312" i="4"/>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F287" i="4"/>
  <c r="E287" i="4"/>
  <c r="D287" i="4"/>
  <c r="F286" i="4"/>
  <c r="F285" i="4"/>
  <c r="F284" i="4"/>
  <c r="F283" i="4"/>
  <c r="F282" i="4"/>
  <c r="F281" i="4"/>
  <c r="F280" i="4"/>
  <c r="E279" i="4"/>
  <c r="D279" i="4"/>
  <c r="C275" i="1" s="1"/>
  <c r="F278" i="4"/>
  <c r="F277" i="4"/>
  <c r="F276" i="4"/>
  <c r="F275" i="4"/>
  <c r="F274" i="4"/>
  <c r="E273" i="4"/>
  <c r="D269" i="1" s="1"/>
  <c r="G269" i="1" s="1"/>
  <c r="D273" i="4"/>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9" i="4" s="1"/>
  <c r="F158" i="4"/>
  <c r="F157" i="4"/>
  <c r="F156" i="4"/>
  <c r="F155" i="4"/>
  <c r="F154" i="4"/>
  <c r="E153" i="4"/>
  <c r="D153" i="4"/>
  <c r="E152" i="4"/>
  <c r="D148" i="1" s="1"/>
  <c r="F150" i="4"/>
  <c r="F149" i="4"/>
  <c r="F148" i="4"/>
  <c r="F147" i="4"/>
  <c r="F146" i="4"/>
  <c r="F145" i="4"/>
  <c r="F144" i="4"/>
  <c r="F143" i="4"/>
  <c r="F142" i="4"/>
  <c r="F141" i="4"/>
  <c r="F140" i="4"/>
  <c r="E140" i="4"/>
  <c r="D140" i="4"/>
  <c r="E139" i="4"/>
  <c r="D139" i="4"/>
  <c r="F138" i="4"/>
  <c r="F137" i="4"/>
  <c r="F136" i="4"/>
  <c r="F135" i="4"/>
  <c r="E134" i="4"/>
  <c r="E133" i="4" s="1"/>
  <c r="D129" i="1" s="1"/>
  <c r="D134" i="4"/>
  <c r="F134" i="4" s="1"/>
  <c r="F132" i="4"/>
  <c r="F131" i="4"/>
  <c r="F130" i="4"/>
  <c r="F129" i="4"/>
  <c r="F128" i="4"/>
  <c r="E128" i="4"/>
  <c r="D128" i="4"/>
  <c r="F127" i="4"/>
  <c r="F126" i="4"/>
  <c r="E125" i="4"/>
  <c r="E124" i="4" s="1"/>
  <c r="D120" i="1" s="1"/>
  <c r="D125" i="4"/>
  <c r="C121" i="1" s="1"/>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58" i="1" s="1"/>
  <c r="D62" i="4"/>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E7" i="4" s="1"/>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H1575" i="1"/>
  <c r="G1575" i="1"/>
  <c r="C1575" i="1"/>
  <c r="C1574" i="1"/>
  <c r="H1574" i="1" s="1"/>
  <c r="C1573" i="1"/>
  <c r="H1572" i="1"/>
  <c r="G1572" i="1"/>
  <c r="C1572" i="1"/>
  <c r="H1571" i="1"/>
  <c r="G1571" i="1"/>
  <c r="C1571" i="1"/>
  <c r="G1570" i="1"/>
  <c r="H1569" i="1"/>
  <c r="C1569" i="1"/>
  <c r="G1569" i="1" s="1"/>
  <c r="C1568" i="1"/>
  <c r="G1568" i="1" s="1"/>
  <c r="H1567" i="1"/>
  <c r="G1567" i="1"/>
  <c r="C1567" i="1"/>
  <c r="C1566" i="1"/>
  <c r="H1566" i="1" s="1"/>
  <c r="H1564" i="1"/>
  <c r="C1564" i="1"/>
  <c r="G1564" i="1" s="1"/>
  <c r="H1563" i="1"/>
  <c r="G1563" i="1"/>
  <c r="C1563" i="1"/>
  <c r="C1562" i="1"/>
  <c r="H1562" i="1" s="1"/>
  <c r="G1561" i="1"/>
  <c r="C1561" i="1"/>
  <c r="H1561" i="1" s="1"/>
  <c r="C1560" i="1"/>
  <c r="G1560" i="1" s="1"/>
  <c r="H1559" i="1"/>
  <c r="G1559" i="1"/>
  <c r="C1559" i="1"/>
  <c r="H1558" i="1"/>
  <c r="G1558" i="1"/>
  <c r="C1558" i="1"/>
  <c r="C1557" i="1"/>
  <c r="H1556" i="1"/>
  <c r="C1556" i="1"/>
  <c r="G1556" i="1" s="1"/>
  <c r="H1555" i="1"/>
  <c r="G1555" i="1"/>
  <c r="C1555" i="1"/>
  <c r="C1554" i="1"/>
  <c r="G1553" i="1"/>
  <c r="C1553" i="1"/>
  <c r="H1553" i="1" s="1"/>
  <c r="C1552" i="1"/>
  <c r="H1551" i="1"/>
  <c r="G1551" i="1"/>
  <c r="C1551" i="1"/>
  <c r="H1550" i="1"/>
  <c r="G1550" i="1"/>
  <c r="C1550" i="1"/>
  <c r="C1549" i="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G1537" i="1"/>
  <c r="C1537" i="1"/>
  <c r="H1537" i="1" s="1"/>
  <c r="C1536" i="1"/>
  <c r="H1535" i="1"/>
  <c r="G1535" i="1"/>
  <c r="C1535" i="1"/>
  <c r="H1534" i="1"/>
  <c r="G1534" i="1"/>
  <c r="C1534" i="1"/>
  <c r="C1533" i="1"/>
  <c r="C1532" i="1"/>
  <c r="G1532" i="1" s="1"/>
  <c r="C1531" i="1"/>
  <c r="G1531" i="1" s="1"/>
  <c r="G1529" i="1"/>
  <c r="C1529" i="1"/>
  <c r="H1529" i="1" s="1"/>
  <c r="C1528" i="1"/>
  <c r="H1527" i="1"/>
  <c r="G1527" i="1"/>
  <c r="C1527" i="1"/>
  <c r="H1526" i="1"/>
  <c r="G1526" i="1"/>
  <c r="C1526" i="1"/>
  <c r="C1525" i="1"/>
  <c r="H1523" i="1"/>
  <c r="G1523" i="1"/>
  <c r="C1523" i="1"/>
  <c r="C1522" i="1"/>
  <c r="C1521" i="1"/>
  <c r="H1521" i="1" s="1"/>
  <c r="C1520" i="1"/>
  <c r="H1516" i="1"/>
  <c r="C1516" i="1"/>
  <c r="G1516" i="1" s="1"/>
  <c r="G1515" i="1"/>
  <c r="C1515" i="1"/>
  <c r="H1515" i="1" s="1"/>
  <c r="C1514" i="1"/>
  <c r="G1513" i="1"/>
  <c r="C1513" i="1"/>
  <c r="H1513" i="1" s="1"/>
  <c r="C1512" i="1"/>
  <c r="C1511" i="1"/>
  <c r="H1511" i="1" s="1"/>
  <c r="G1510" i="1"/>
  <c r="C1510" i="1"/>
  <c r="H1510" i="1" s="1"/>
  <c r="C1509" i="1"/>
  <c r="H1508" i="1"/>
  <c r="C1508" i="1"/>
  <c r="G1508" i="1" s="1"/>
  <c r="H1507" i="1"/>
  <c r="G1507" i="1"/>
  <c r="C1507" i="1"/>
  <c r="C1506" i="1"/>
  <c r="G1505" i="1"/>
  <c r="C1505" i="1"/>
  <c r="H1505" i="1" s="1"/>
  <c r="C1504" i="1"/>
  <c r="C1503" i="1"/>
  <c r="H1503" i="1" s="1"/>
  <c r="H1502" i="1"/>
  <c r="G1502" i="1"/>
  <c r="C1502" i="1"/>
  <c r="C1500" i="1"/>
  <c r="G1500" i="1" s="1"/>
  <c r="H1498" i="1"/>
  <c r="G1498" i="1"/>
  <c r="C1498" i="1"/>
  <c r="C1497" i="1"/>
  <c r="H1497" i="1" s="1"/>
  <c r="H1496" i="1"/>
  <c r="C1496" i="1"/>
  <c r="G1496" i="1" s="1"/>
  <c r="H1495" i="1"/>
  <c r="G1495" i="1"/>
  <c r="C1495" i="1"/>
  <c r="C1494" i="1"/>
  <c r="C1493" i="1"/>
  <c r="H1493" i="1" s="1"/>
  <c r="C1492" i="1"/>
  <c r="H1491" i="1"/>
  <c r="G1491" i="1"/>
  <c r="C1491" i="1"/>
  <c r="H1490" i="1"/>
  <c r="G1490" i="1"/>
  <c r="C1490" i="1"/>
  <c r="C1489" i="1"/>
  <c r="H1488" i="1"/>
  <c r="C1488" i="1"/>
  <c r="G1488" i="1" s="1"/>
  <c r="H1487" i="1"/>
  <c r="G1487" i="1"/>
  <c r="C1487" i="1"/>
  <c r="C1486" i="1"/>
  <c r="H1486" i="1" s="1"/>
  <c r="C1485" i="1"/>
  <c r="H1485" i="1" s="1"/>
  <c r="C1484" i="1"/>
  <c r="G1484" i="1" s="1"/>
  <c r="C1482" i="1"/>
  <c r="H1482" i="1" s="1"/>
  <c r="C1480" i="1"/>
  <c r="H1480" i="1" s="1"/>
  <c r="J1479" i="1"/>
  <c r="D1479" i="1"/>
  <c r="C1479" i="1"/>
  <c r="D1478" i="1"/>
  <c r="C1478" i="1"/>
  <c r="D1477" i="1"/>
  <c r="G1477" i="1" s="1"/>
  <c r="C1477" i="1"/>
  <c r="H1476" i="1"/>
  <c r="G1476" i="1"/>
  <c r="D1476" i="1"/>
  <c r="C1476" i="1"/>
  <c r="J1476" i="1" s="1"/>
  <c r="H1475" i="1"/>
  <c r="G1475" i="1"/>
  <c r="D1475" i="1"/>
  <c r="C1475" i="1"/>
  <c r="J1474" i="1"/>
  <c r="D1474" i="1"/>
  <c r="C1474" i="1"/>
  <c r="D1473" i="1"/>
  <c r="C1473" i="1"/>
  <c r="D1472" i="1"/>
  <c r="G1472" i="1" s="1"/>
  <c r="C1472" i="1"/>
  <c r="H1471" i="1"/>
  <c r="G1471" i="1"/>
  <c r="D1471" i="1"/>
  <c r="C1471" i="1"/>
  <c r="J1471" i="1" s="1"/>
  <c r="H1470" i="1"/>
  <c r="G1470" i="1"/>
  <c r="D1470" i="1"/>
  <c r="C1470" i="1"/>
  <c r="H1469" i="1"/>
  <c r="G1469" i="1"/>
  <c r="D1469" i="1"/>
  <c r="C1469" i="1"/>
  <c r="J1468" i="1"/>
  <c r="D1468" i="1"/>
  <c r="C1468" i="1"/>
  <c r="D1467" i="1"/>
  <c r="C1467" i="1"/>
  <c r="D1466" i="1"/>
  <c r="G1466" i="1" s="1"/>
  <c r="C1466" i="1"/>
  <c r="H1465" i="1"/>
  <c r="G1465" i="1"/>
  <c r="D1465" i="1"/>
  <c r="C1465" i="1"/>
  <c r="J1465" i="1" s="1"/>
  <c r="J1464" i="1"/>
  <c r="D1464" i="1"/>
  <c r="C1464" i="1"/>
  <c r="D1463" i="1"/>
  <c r="C1463" i="1"/>
  <c r="D1462" i="1"/>
  <c r="G1462" i="1" s="1"/>
  <c r="C1462" i="1"/>
  <c r="D1461" i="1"/>
  <c r="C1461" i="1"/>
  <c r="G1460" i="1"/>
  <c r="D1460" i="1"/>
  <c r="C1460" i="1"/>
  <c r="J1460" i="1" s="1"/>
  <c r="G1459" i="1"/>
  <c r="D1459" i="1"/>
  <c r="C1459" i="1"/>
  <c r="H1458" i="1"/>
  <c r="D1458" i="1"/>
  <c r="C1458" i="1"/>
  <c r="D1457" i="1"/>
  <c r="J1457" i="1" s="1"/>
  <c r="C1457" i="1"/>
  <c r="G1456" i="1"/>
  <c r="D1456" i="1"/>
  <c r="C1456" i="1"/>
  <c r="J1456" i="1" s="1"/>
  <c r="G1455" i="1"/>
  <c r="D1455" i="1"/>
  <c r="C1455" i="1"/>
  <c r="D1454" i="1"/>
  <c r="G1454" i="1" s="1"/>
  <c r="C1454" i="1"/>
  <c r="D1453" i="1"/>
  <c r="C1453" i="1"/>
  <c r="G1452" i="1"/>
  <c r="D1452" i="1"/>
  <c r="C1452" i="1"/>
  <c r="J1452" i="1" s="1"/>
  <c r="G1451" i="1"/>
  <c r="D1451" i="1"/>
  <c r="C1451" i="1"/>
  <c r="D1450" i="1"/>
  <c r="C1450" i="1"/>
  <c r="D1449" i="1"/>
  <c r="C1449" i="1"/>
  <c r="G1448" i="1"/>
  <c r="D1448" i="1"/>
  <c r="C1448" i="1"/>
  <c r="J1448" i="1" s="1"/>
  <c r="G1447" i="1"/>
  <c r="D1447" i="1"/>
  <c r="C1447" i="1"/>
  <c r="H1446" i="1"/>
  <c r="D1446" i="1"/>
  <c r="C1446" i="1"/>
  <c r="J1445" i="1"/>
  <c r="D1445" i="1"/>
  <c r="C1445" i="1"/>
  <c r="J1444" i="1"/>
  <c r="D1444" i="1"/>
  <c r="C1444" i="1"/>
  <c r="D1443" i="1"/>
  <c r="H1443" i="1" s="1"/>
  <c r="C1443" i="1"/>
  <c r="H1442" i="1"/>
  <c r="G1442" i="1"/>
  <c r="D1442" i="1"/>
  <c r="J1442" i="1" s="1"/>
  <c r="C1442" i="1"/>
  <c r="J1441" i="1"/>
  <c r="D1441" i="1"/>
  <c r="C1441" i="1"/>
  <c r="D1440" i="1"/>
  <c r="C1440" i="1"/>
  <c r="J1440" i="1" s="1"/>
  <c r="D1439" i="1"/>
  <c r="H1439" i="1" s="1"/>
  <c r="C1439" i="1"/>
  <c r="D1438" i="1"/>
  <c r="C1438" i="1"/>
  <c r="D1437" i="1"/>
  <c r="D1434" i="1"/>
  <c r="C1434" i="1"/>
  <c r="D1433" i="1"/>
  <c r="C1433" i="1"/>
  <c r="H1432" i="1"/>
  <c r="D1432" i="1"/>
  <c r="C1432" i="1"/>
  <c r="H1431" i="1"/>
  <c r="D1431" i="1"/>
  <c r="C1431" i="1"/>
  <c r="D1430" i="1"/>
  <c r="C1430" i="1"/>
  <c r="D1429" i="1"/>
  <c r="C1429" i="1"/>
  <c r="H1428" i="1"/>
  <c r="D1428" i="1"/>
  <c r="C1428" i="1"/>
  <c r="H1427" i="1"/>
  <c r="D1427" i="1"/>
  <c r="C1427" i="1"/>
  <c r="D1426" i="1"/>
  <c r="C1426" i="1"/>
  <c r="D1425" i="1"/>
  <c r="C1425" i="1"/>
  <c r="H1424" i="1"/>
  <c r="D1424" i="1"/>
  <c r="C1424" i="1"/>
  <c r="H1423" i="1"/>
  <c r="D1423" i="1"/>
  <c r="C1423" i="1"/>
  <c r="D1422" i="1"/>
  <c r="C1422" i="1"/>
  <c r="D1421" i="1"/>
  <c r="C1421" i="1"/>
  <c r="H1420" i="1"/>
  <c r="D1420" i="1"/>
  <c r="C1420" i="1"/>
  <c r="H1419" i="1"/>
  <c r="D1419" i="1"/>
  <c r="C1419" i="1"/>
  <c r="D1418" i="1"/>
  <c r="C1418" i="1"/>
  <c r="D1417" i="1"/>
  <c r="C1417" i="1"/>
  <c r="H1416" i="1"/>
  <c r="D1416" i="1"/>
  <c r="C1416" i="1"/>
  <c r="H1415" i="1"/>
  <c r="D1415" i="1"/>
  <c r="C1415" i="1"/>
  <c r="D1414" i="1"/>
  <c r="C1414" i="1"/>
  <c r="D1413" i="1"/>
  <c r="C1413" i="1"/>
  <c r="H1412" i="1"/>
  <c r="D1412" i="1"/>
  <c r="C1412" i="1"/>
  <c r="H1411" i="1"/>
  <c r="D1411" i="1"/>
  <c r="C1411" i="1"/>
  <c r="D1410" i="1"/>
  <c r="C1410" i="1"/>
  <c r="D1409" i="1"/>
  <c r="D1408" i="1"/>
  <c r="D1407" i="1"/>
  <c r="H1407" i="1" s="1"/>
  <c r="C1407" i="1"/>
  <c r="D1406" i="1"/>
  <c r="C1406" i="1"/>
  <c r="D1405" i="1"/>
  <c r="C1405" i="1"/>
  <c r="H1404" i="1"/>
  <c r="D1404" i="1"/>
  <c r="C1404" i="1"/>
  <c r="D1403" i="1"/>
  <c r="H1403" i="1" s="1"/>
  <c r="C1403" i="1"/>
  <c r="D1402" i="1"/>
  <c r="C1402" i="1"/>
  <c r="D1401" i="1"/>
  <c r="C1401" i="1"/>
  <c r="H1400" i="1"/>
  <c r="D1400" i="1"/>
  <c r="C1400" i="1"/>
  <c r="D1399" i="1"/>
  <c r="H1399" i="1" s="1"/>
  <c r="C1399" i="1"/>
  <c r="D1398" i="1"/>
  <c r="C1398" i="1"/>
  <c r="D1397" i="1"/>
  <c r="C1397" i="1"/>
  <c r="H1396" i="1"/>
  <c r="D1396" i="1"/>
  <c r="C1396" i="1"/>
  <c r="D1395" i="1"/>
  <c r="H1395" i="1" s="1"/>
  <c r="C1395" i="1"/>
  <c r="D1394" i="1"/>
  <c r="C1394" i="1"/>
  <c r="D1393" i="1"/>
  <c r="C1393" i="1"/>
  <c r="H1392" i="1"/>
  <c r="D1392" i="1"/>
  <c r="C1392" i="1"/>
  <c r="D1391" i="1"/>
  <c r="H1391" i="1" s="1"/>
  <c r="C1391" i="1"/>
  <c r="D1390" i="1"/>
  <c r="C1390" i="1"/>
  <c r="D1389" i="1"/>
  <c r="C1389" i="1"/>
  <c r="D1388" i="1"/>
  <c r="H1388" i="1" s="1"/>
  <c r="C1388" i="1"/>
  <c r="D1387" i="1"/>
  <c r="H1387" i="1" s="1"/>
  <c r="C1387" i="1"/>
  <c r="D1386" i="1"/>
  <c r="C1386" i="1"/>
  <c r="D1385" i="1"/>
  <c r="C1385" i="1"/>
  <c r="H1384" i="1"/>
  <c r="D1384" i="1"/>
  <c r="C1384" i="1"/>
  <c r="D1382" i="1"/>
  <c r="C1382" i="1"/>
  <c r="D1381" i="1"/>
  <c r="C1381" i="1"/>
  <c r="H1380" i="1"/>
  <c r="D1380" i="1"/>
  <c r="C1380" i="1"/>
  <c r="H1379" i="1"/>
  <c r="D1379" i="1"/>
  <c r="C1379" i="1"/>
  <c r="D1378" i="1"/>
  <c r="C1378" i="1"/>
  <c r="D1377" i="1"/>
  <c r="C1377" i="1"/>
  <c r="H1376" i="1"/>
  <c r="D1376" i="1"/>
  <c r="C1376" i="1"/>
  <c r="H1375" i="1"/>
  <c r="D1375" i="1"/>
  <c r="C1375" i="1"/>
  <c r="D1374" i="1"/>
  <c r="C1374" i="1"/>
  <c r="D1373" i="1"/>
  <c r="C1373" i="1"/>
  <c r="H1372" i="1"/>
  <c r="D1372" i="1"/>
  <c r="C1372" i="1"/>
  <c r="H1371" i="1"/>
  <c r="D1371" i="1"/>
  <c r="C1371" i="1"/>
  <c r="D1370" i="1"/>
  <c r="C1370" i="1"/>
  <c r="D1369" i="1"/>
  <c r="C1369" i="1"/>
  <c r="H1368" i="1"/>
  <c r="D1368" i="1"/>
  <c r="C1368" i="1"/>
  <c r="H1367" i="1"/>
  <c r="D1367" i="1"/>
  <c r="C1367" i="1"/>
  <c r="D1366" i="1"/>
  <c r="C1366" i="1"/>
  <c r="D1365" i="1"/>
  <c r="C1365" i="1"/>
  <c r="H1364" i="1"/>
  <c r="D1364" i="1"/>
  <c r="C1364" i="1"/>
  <c r="H1363" i="1"/>
  <c r="D1363" i="1"/>
  <c r="C1363" i="1"/>
  <c r="D1362" i="1"/>
  <c r="C1362" i="1"/>
  <c r="D1361" i="1"/>
  <c r="C1361" i="1"/>
  <c r="C1360" i="1"/>
  <c r="D1359" i="1"/>
  <c r="H1359" i="1" s="1"/>
  <c r="C1359" i="1"/>
  <c r="D1358" i="1"/>
  <c r="C1358" i="1"/>
  <c r="D1357" i="1"/>
  <c r="C1357" i="1"/>
  <c r="H1356" i="1"/>
  <c r="D1356" i="1"/>
  <c r="C1356" i="1"/>
  <c r="D1355" i="1"/>
  <c r="H1355" i="1" s="1"/>
  <c r="C1355" i="1"/>
  <c r="D1354" i="1"/>
  <c r="C1354" i="1"/>
  <c r="D1353" i="1"/>
  <c r="C1353" i="1"/>
  <c r="H1352" i="1"/>
  <c r="D1352" i="1"/>
  <c r="C1352" i="1"/>
  <c r="D1351" i="1"/>
  <c r="H1351" i="1" s="1"/>
  <c r="C1351" i="1"/>
  <c r="D1350" i="1"/>
  <c r="C1350" i="1"/>
  <c r="D1349" i="1"/>
  <c r="C1349" i="1"/>
  <c r="H1348" i="1"/>
  <c r="D1348" i="1"/>
  <c r="C1348" i="1"/>
  <c r="D1347" i="1"/>
  <c r="H1347" i="1" s="1"/>
  <c r="C1347" i="1"/>
  <c r="D1346" i="1"/>
  <c r="C1346" i="1"/>
  <c r="D1345" i="1"/>
  <c r="C1345" i="1"/>
  <c r="H1344" i="1"/>
  <c r="D1344" i="1"/>
  <c r="C1344" i="1"/>
  <c r="D1343" i="1"/>
  <c r="H1343" i="1" s="1"/>
  <c r="C1343" i="1"/>
  <c r="D1342" i="1"/>
  <c r="C1342" i="1"/>
  <c r="D1341" i="1"/>
  <c r="C1341" i="1"/>
  <c r="H1340" i="1"/>
  <c r="D1340" i="1"/>
  <c r="C1340" i="1"/>
  <c r="D1339" i="1"/>
  <c r="H1339" i="1" s="1"/>
  <c r="C1339" i="1"/>
  <c r="D1338" i="1"/>
  <c r="C1338" i="1"/>
  <c r="D1337" i="1"/>
  <c r="C1337" i="1"/>
  <c r="H1336" i="1"/>
  <c r="D1336" i="1"/>
  <c r="C1336" i="1"/>
  <c r="D1335" i="1"/>
  <c r="H1335" i="1" s="1"/>
  <c r="C1335" i="1"/>
  <c r="D1334" i="1"/>
  <c r="C1334" i="1"/>
  <c r="D1333" i="1"/>
  <c r="C1333" i="1"/>
  <c r="H1332" i="1"/>
  <c r="D1332" i="1"/>
  <c r="C1332" i="1"/>
  <c r="D1331" i="1"/>
  <c r="H1331" i="1" s="1"/>
  <c r="C1331" i="1"/>
  <c r="D1330" i="1"/>
  <c r="C1330" i="1"/>
  <c r="H1328" i="1"/>
  <c r="D1328" i="1"/>
  <c r="C1328" i="1"/>
  <c r="H1327" i="1"/>
  <c r="D1327" i="1"/>
  <c r="C1327" i="1"/>
  <c r="D1326" i="1"/>
  <c r="C1326" i="1"/>
  <c r="D1325" i="1"/>
  <c r="C1325" i="1"/>
  <c r="H1324" i="1"/>
  <c r="D1324" i="1"/>
  <c r="C1324" i="1"/>
  <c r="H1323" i="1"/>
  <c r="D1323" i="1"/>
  <c r="C1323" i="1"/>
  <c r="D1322" i="1"/>
  <c r="C1322" i="1"/>
  <c r="D1321" i="1"/>
  <c r="C1321" i="1"/>
  <c r="H1320" i="1"/>
  <c r="D1320" i="1"/>
  <c r="C1320" i="1"/>
  <c r="H1319" i="1"/>
  <c r="D1319" i="1"/>
  <c r="C1319" i="1"/>
  <c r="D1318" i="1"/>
  <c r="C1318" i="1"/>
  <c r="D1317" i="1"/>
  <c r="C1317" i="1"/>
  <c r="H1316" i="1"/>
  <c r="D1316" i="1"/>
  <c r="C1316" i="1"/>
  <c r="H1315" i="1"/>
  <c r="D1315" i="1"/>
  <c r="C1315" i="1"/>
  <c r="D1314" i="1"/>
  <c r="C1314" i="1"/>
  <c r="D1313" i="1"/>
  <c r="C1313" i="1"/>
  <c r="H1312" i="1"/>
  <c r="D1312" i="1"/>
  <c r="C1312" i="1"/>
  <c r="H1311" i="1"/>
  <c r="D1311" i="1"/>
  <c r="C1311" i="1"/>
  <c r="D1310" i="1"/>
  <c r="C1310" i="1"/>
  <c r="D1309" i="1"/>
  <c r="C1309" i="1"/>
  <c r="H1308" i="1"/>
  <c r="D1308" i="1"/>
  <c r="C1308" i="1"/>
  <c r="H1307" i="1"/>
  <c r="D1307" i="1"/>
  <c r="C1307" i="1"/>
  <c r="D1306" i="1"/>
  <c r="C1306" i="1"/>
  <c r="D1305" i="1"/>
  <c r="C1305" i="1"/>
  <c r="H1304" i="1"/>
  <c r="D1304" i="1"/>
  <c r="C1304" i="1"/>
  <c r="H1303" i="1"/>
  <c r="D1303" i="1"/>
  <c r="C1303" i="1"/>
  <c r="D1302" i="1"/>
  <c r="C1302" i="1"/>
  <c r="D1301" i="1"/>
  <c r="C1301" i="1"/>
  <c r="H1300" i="1"/>
  <c r="D1300" i="1"/>
  <c r="C1300" i="1"/>
  <c r="D1298" i="1"/>
  <c r="C1298" i="1"/>
  <c r="D1297" i="1"/>
  <c r="C1297" i="1"/>
  <c r="H1296" i="1"/>
  <c r="D1296" i="1"/>
  <c r="C1296" i="1"/>
  <c r="G1296" i="1" s="1"/>
  <c r="D1295" i="1"/>
  <c r="H1295" i="1" s="1"/>
  <c r="C1295" i="1"/>
  <c r="D1294" i="1"/>
  <c r="C1294" i="1"/>
  <c r="D1293" i="1"/>
  <c r="C1293" i="1"/>
  <c r="H1292" i="1"/>
  <c r="D1292" i="1"/>
  <c r="C1292" i="1"/>
  <c r="G1292" i="1" s="1"/>
  <c r="D1291" i="1"/>
  <c r="H1291" i="1" s="1"/>
  <c r="C1291" i="1"/>
  <c r="D1290" i="1"/>
  <c r="C1290" i="1"/>
  <c r="D1289" i="1"/>
  <c r="C1289" i="1"/>
  <c r="H1288" i="1"/>
  <c r="D1288" i="1"/>
  <c r="C1288" i="1"/>
  <c r="G1288" i="1" s="1"/>
  <c r="D1287" i="1"/>
  <c r="H1287" i="1" s="1"/>
  <c r="C1287" i="1"/>
  <c r="D1286" i="1"/>
  <c r="C1286" i="1"/>
  <c r="D1285" i="1"/>
  <c r="C1285" i="1"/>
  <c r="H1284" i="1"/>
  <c r="D1284" i="1"/>
  <c r="C1284" i="1"/>
  <c r="G1284" i="1" s="1"/>
  <c r="D1283" i="1"/>
  <c r="H1283" i="1" s="1"/>
  <c r="C1283" i="1"/>
  <c r="D1282" i="1"/>
  <c r="C1282" i="1"/>
  <c r="D1281" i="1"/>
  <c r="C1281" i="1"/>
  <c r="H1280" i="1"/>
  <c r="D1280" i="1"/>
  <c r="C1280" i="1"/>
  <c r="G1280" i="1" s="1"/>
  <c r="D1279" i="1"/>
  <c r="H1279" i="1" s="1"/>
  <c r="C1279" i="1"/>
  <c r="D1278" i="1"/>
  <c r="C1278" i="1"/>
  <c r="D1277" i="1"/>
  <c r="C1277" i="1"/>
  <c r="H1276" i="1"/>
  <c r="D1276" i="1"/>
  <c r="C1276" i="1"/>
  <c r="G1276" i="1" s="1"/>
  <c r="D1275" i="1"/>
  <c r="H1275" i="1" s="1"/>
  <c r="C1275" i="1"/>
  <c r="D1274" i="1"/>
  <c r="C1274" i="1"/>
  <c r="D1273" i="1"/>
  <c r="C1273" i="1"/>
  <c r="H1272" i="1"/>
  <c r="D1272" i="1"/>
  <c r="C1272" i="1"/>
  <c r="G1272" i="1" s="1"/>
  <c r="D1271" i="1"/>
  <c r="H1271" i="1" s="1"/>
  <c r="C1271" i="1"/>
  <c r="D1270" i="1"/>
  <c r="C1270" i="1"/>
  <c r="D1269" i="1"/>
  <c r="C1269" i="1"/>
  <c r="H1268" i="1"/>
  <c r="D1268" i="1"/>
  <c r="C1268" i="1"/>
  <c r="G1268" i="1" s="1"/>
  <c r="D1267" i="1"/>
  <c r="H1267" i="1" s="1"/>
  <c r="C1267" i="1"/>
  <c r="D1266" i="1"/>
  <c r="C1266" i="1"/>
  <c r="D1265" i="1"/>
  <c r="C1265" i="1"/>
  <c r="D1264" i="1"/>
  <c r="C1264" i="1"/>
  <c r="D1263" i="1"/>
  <c r="C1263" i="1"/>
  <c r="D1262" i="1"/>
  <c r="C1262" i="1"/>
  <c r="D1261" i="1"/>
  <c r="C1261" i="1"/>
  <c r="H1260" i="1"/>
  <c r="D1260" i="1"/>
  <c r="C1260" i="1"/>
  <c r="G1260" i="1" s="1"/>
  <c r="D1259" i="1"/>
  <c r="H1259" i="1" s="1"/>
  <c r="C1259" i="1"/>
  <c r="D1258" i="1"/>
  <c r="C1258" i="1"/>
  <c r="D1257" i="1"/>
  <c r="C1257" i="1"/>
  <c r="H1256" i="1"/>
  <c r="D1256" i="1"/>
  <c r="C1256" i="1"/>
  <c r="G1256" i="1" s="1"/>
  <c r="D1255" i="1"/>
  <c r="H1255" i="1" s="1"/>
  <c r="C1255" i="1"/>
  <c r="D1254" i="1"/>
  <c r="C1254" i="1"/>
  <c r="D1253" i="1"/>
  <c r="C1253" i="1"/>
  <c r="H1252" i="1"/>
  <c r="D1252" i="1"/>
  <c r="C1252" i="1"/>
  <c r="G1252" i="1" s="1"/>
  <c r="D1251" i="1"/>
  <c r="H1251" i="1" s="1"/>
  <c r="C1251" i="1"/>
  <c r="D1250" i="1"/>
  <c r="C1250" i="1"/>
  <c r="D1249" i="1"/>
  <c r="C1249" i="1"/>
  <c r="H1248" i="1"/>
  <c r="D1248" i="1"/>
  <c r="C1248" i="1"/>
  <c r="G1248" i="1" s="1"/>
  <c r="D1247" i="1"/>
  <c r="H1247" i="1" s="1"/>
  <c r="C1247" i="1"/>
  <c r="D1246" i="1"/>
  <c r="C1246" i="1"/>
  <c r="D1245" i="1"/>
  <c r="C1245" i="1"/>
  <c r="D1244" i="1"/>
  <c r="H1244" i="1" s="1"/>
  <c r="C1244" i="1"/>
  <c r="G1244" i="1" s="1"/>
  <c r="D1243" i="1"/>
  <c r="C1243" i="1"/>
  <c r="D1242" i="1"/>
  <c r="C1242" i="1"/>
  <c r="D1241" i="1"/>
  <c r="C1241" i="1"/>
  <c r="D1240" i="1"/>
  <c r="C1240" i="1"/>
  <c r="G1240" i="1" s="1"/>
  <c r="D1239" i="1"/>
  <c r="H1239" i="1" s="1"/>
  <c r="C1239" i="1"/>
  <c r="D1238" i="1"/>
  <c r="C1238" i="1"/>
  <c r="D1237" i="1"/>
  <c r="C1237" i="1"/>
  <c r="D1236" i="1"/>
  <c r="C1236" i="1"/>
  <c r="G1236" i="1" s="1"/>
  <c r="D1235" i="1"/>
  <c r="D1234" i="1"/>
  <c r="C1234" i="1"/>
  <c r="D1233" i="1"/>
  <c r="C1233" i="1"/>
  <c r="D1232" i="1"/>
  <c r="H1232" i="1" s="1"/>
  <c r="C1232" i="1"/>
  <c r="G1232" i="1" s="1"/>
  <c r="D1231" i="1"/>
  <c r="H1231" i="1" s="1"/>
  <c r="C1231" i="1"/>
  <c r="D1230" i="1"/>
  <c r="C1230" i="1"/>
  <c r="D1229" i="1"/>
  <c r="C1229" i="1"/>
  <c r="D1228" i="1"/>
  <c r="H1228" i="1" s="1"/>
  <c r="C1228" i="1"/>
  <c r="G1228" i="1" s="1"/>
  <c r="D1227" i="1"/>
  <c r="D1226" i="1"/>
  <c r="C1226" i="1"/>
  <c r="D1225" i="1"/>
  <c r="C1225" i="1"/>
  <c r="H1224" i="1"/>
  <c r="D1224" i="1"/>
  <c r="C1224" i="1"/>
  <c r="G1224" i="1" s="1"/>
  <c r="D1223" i="1"/>
  <c r="C1223" i="1"/>
  <c r="D1222" i="1"/>
  <c r="D1221" i="1"/>
  <c r="C1221" i="1"/>
  <c r="H1220" i="1"/>
  <c r="D1220" i="1"/>
  <c r="C1220" i="1"/>
  <c r="G1220" i="1" s="1"/>
  <c r="D1219" i="1"/>
  <c r="D1218" i="1"/>
  <c r="C1218" i="1"/>
  <c r="D1217" i="1"/>
  <c r="C1217" i="1"/>
  <c r="D1216" i="1"/>
  <c r="D1215" i="1"/>
  <c r="D1213" i="1"/>
  <c r="C1213" i="1"/>
  <c r="D1212" i="1"/>
  <c r="H1212" i="1" s="1"/>
  <c r="C1212" i="1"/>
  <c r="D1211" i="1"/>
  <c r="C1211" i="1"/>
  <c r="D1210" i="1"/>
  <c r="C1210" i="1"/>
  <c r="D1209" i="1"/>
  <c r="C1209" i="1"/>
  <c r="H1208" i="1"/>
  <c r="D1208" i="1"/>
  <c r="C1208" i="1"/>
  <c r="G1208" i="1" s="1"/>
  <c r="D1207" i="1"/>
  <c r="H1207" i="1" s="1"/>
  <c r="C1207" i="1"/>
  <c r="D1206" i="1"/>
  <c r="C1206" i="1"/>
  <c r="D1205" i="1"/>
  <c r="C1205" i="1"/>
  <c r="H1204" i="1"/>
  <c r="D1204" i="1"/>
  <c r="C1204" i="1"/>
  <c r="G1204" i="1" s="1"/>
  <c r="D1203" i="1"/>
  <c r="H1203" i="1" s="1"/>
  <c r="C1203" i="1"/>
  <c r="D1202" i="1"/>
  <c r="C1202" i="1"/>
  <c r="D1201" i="1"/>
  <c r="C1201" i="1"/>
  <c r="D1200" i="1"/>
  <c r="C1200" i="1"/>
  <c r="D1199" i="1"/>
  <c r="C1199" i="1"/>
  <c r="D1198" i="1"/>
  <c r="C1198" i="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D1166" i="1"/>
  <c r="C1166" i="1"/>
  <c r="H1166" i="1" s="1"/>
  <c r="D1165" i="1"/>
  <c r="G1165" i="1" s="1"/>
  <c r="C1165" i="1"/>
  <c r="G1164" i="1"/>
  <c r="D1164" i="1"/>
  <c r="C1164" i="1"/>
  <c r="H1164" i="1" s="1"/>
  <c r="G1163" i="1"/>
  <c r="D1163" i="1"/>
  <c r="C1163" i="1"/>
  <c r="H1163" i="1" s="1"/>
  <c r="G1162" i="1"/>
  <c r="D1162" i="1"/>
  <c r="C1162" i="1"/>
  <c r="H1162" i="1" s="1"/>
  <c r="G1161" i="1"/>
  <c r="D1161" i="1"/>
  <c r="C1161" i="1"/>
  <c r="H1161" i="1" s="1"/>
  <c r="D1160" i="1"/>
  <c r="G1160" i="1" s="1"/>
  <c r="C1160" i="1"/>
  <c r="G1159" i="1"/>
  <c r="D1159" i="1"/>
  <c r="C1159" i="1"/>
  <c r="H1159" i="1" s="1"/>
  <c r="G1158" i="1"/>
  <c r="D1158" i="1"/>
  <c r="C1158" i="1"/>
  <c r="H1158" i="1" s="1"/>
  <c r="D1157" i="1"/>
  <c r="C1157" i="1"/>
  <c r="D1156" i="1"/>
  <c r="G1156" i="1" s="1"/>
  <c r="C1156" i="1"/>
  <c r="D1155" i="1"/>
  <c r="G1155" i="1" s="1"/>
  <c r="C1155" i="1"/>
  <c r="H1155" i="1" s="1"/>
  <c r="D1154" i="1"/>
  <c r="G1151" i="1"/>
  <c r="D1151" i="1"/>
  <c r="C1151" i="1"/>
  <c r="H1151" i="1" s="1"/>
  <c r="D1150" i="1"/>
  <c r="G1150" i="1" s="1"/>
  <c r="C1150" i="1"/>
  <c r="D1149" i="1"/>
  <c r="G1149" i="1" s="1"/>
  <c r="C1149" i="1"/>
  <c r="H1149" i="1" s="1"/>
  <c r="D1148" i="1"/>
  <c r="G1148" i="1" s="1"/>
  <c r="C1148" i="1"/>
  <c r="G1147" i="1"/>
  <c r="D1147" i="1"/>
  <c r="C1147" i="1"/>
  <c r="H1147" i="1" s="1"/>
  <c r="G1146" i="1"/>
  <c r="D1146" i="1"/>
  <c r="C1146" i="1"/>
  <c r="H1146" i="1" s="1"/>
  <c r="G1145" i="1"/>
  <c r="D1145" i="1"/>
  <c r="C1145" i="1"/>
  <c r="H1145" i="1" s="1"/>
  <c r="D1144" i="1"/>
  <c r="C1144" i="1"/>
  <c r="H1144" i="1" s="1"/>
  <c r="G1143" i="1"/>
  <c r="D1143" i="1"/>
  <c r="C1143" i="1"/>
  <c r="H1143" i="1" s="1"/>
  <c r="D1142" i="1"/>
  <c r="G1142" i="1" s="1"/>
  <c r="C1142" i="1"/>
  <c r="H1142" i="1" s="1"/>
  <c r="D1141" i="1"/>
  <c r="G1141" i="1" s="1"/>
  <c r="C1141" i="1"/>
  <c r="H1141" i="1" s="1"/>
  <c r="G1140" i="1"/>
  <c r="D1140" i="1"/>
  <c r="C1140" i="1"/>
  <c r="H1140" i="1" s="1"/>
  <c r="D1139" i="1"/>
  <c r="C1139" i="1"/>
  <c r="D1138" i="1"/>
  <c r="G1138" i="1" s="1"/>
  <c r="C1138" i="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D1112" i="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D1089" i="1"/>
  <c r="C1089" i="1"/>
  <c r="D1088" i="1"/>
  <c r="C1088" i="1"/>
  <c r="H1088" i="1" s="1"/>
  <c r="G1087" i="1"/>
  <c r="D1087" i="1"/>
  <c r="C1087" i="1"/>
  <c r="H1087" i="1" s="1"/>
  <c r="G1086" i="1"/>
  <c r="D1086" i="1"/>
  <c r="C1086" i="1"/>
  <c r="H1086" i="1" s="1"/>
  <c r="D1085" i="1"/>
  <c r="C1085" i="1"/>
  <c r="D1084" i="1"/>
  <c r="C1084" i="1"/>
  <c r="H1084" i="1" s="1"/>
  <c r="G1083" i="1"/>
  <c r="D1083" i="1"/>
  <c r="C1083" i="1"/>
  <c r="H1083" i="1" s="1"/>
  <c r="G1082" i="1"/>
  <c r="D1082" i="1"/>
  <c r="C1082" i="1"/>
  <c r="H1082" i="1" s="1"/>
  <c r="D1081" i="1"/>
  <c r="C1081" i="1"/>
  <c r="D1080" i="1"/>
  <c r="C1080" i="1"/>
  <c r="H1080" i="1" s="1"/>
  <c r="G1079" i="1"/>
  <c r="D1079" i="1"/>
  <c r="C1079" i="1"/>
  <c r="H1079" i="1" s="1"/>
  <c r="G1078" i="1"/>
  <c r="D1078" i="1"/>
  <c r="C1078" i="1"/>
  <c r="H1078" i="1" s="1"/>
  <c r="D1077" i="1"/>
  <c r="C1077" i="1"/>
  <c r="D1076" i="1"/>
  <c r="C1076" i="1"/>
  <c r="H1076" i="1" s="1"/>
  <c r="G1075" i="1"/>
  <c r="D1075" i="1"/>
  <c r="C1075" i="1"/>
  <c r="H1075" i="1" s="1"/>
  <c r="G1074" i="1"/>
  <c r="D1074" i="1"/>
  <c r="C1074" i="1"/>
  <c r="H1074" i="1" s="1"/>
  <c r="D1073" i="1"/>
  <c r="C1073" i="1"/>
  <c r="D1072" i="1"/>
  <c r="C1072" i="1"/>
  <c r="H1072" i="1" s="1"/>
  <c r="G1071" i="1"/>
  <c r="D1071" i="1"/>
  <c r="C1071" i="1"/>
  <c r="H1071" i="1" s="1"/>
  <c r="G1070" i="1"/>
  <c r="D1070" i="1"/>
  <c r="C1070" i="1"/>
  <c r="H1070" i="1" s="1"/>
  <c r="D1069" i="1"/>
  <c r="C1069" i="1"/>
  <c r="D1068" i="1"/>
  <c r="C1068" i="1"/>
  <c r="H1068" i="1" s="1"/>
  <c r="G1067" i="1"/>
  <c r="D1067" i="1"/>
  <c r="C1067" i="1"/>
  <c r="H1067" i="1" s="1"/>
  <c r="G1066" i="1"/>
  <c r="D1066" i="1"/>
  <c r="C1066" i="1"/>
  <c r="H1066" i="1" s="1"/>
  <c r="D1064" i="1"/>
  <c r="C1064" i="1"/>
  <c r="H1064" i="1" s="1"/>
  <c r="G1063" i="1"/>
  <c r="D1063" i="1"/>
  <c r="C1063" i="1"/>
  <c r="H1063" i="1" s="1"/>
  <c r="D1062" i="1"/>
  <c r="C1062" i="1"/>
  <c r="D1061" i="1"/>
  <c r="C1061" i="1"/>
  <c r="H1061" i="1" s="1"/>
  <c r="G1060" i="1"/>
  <c r="D1060" i="1"/>
  <c r="C1060" i="1"/>
  <c r="H1060" i="1" s="1"/>
  <c r="G1059" i="1"/>
  <c r="D1059" i="1"/>
  <c r="C1059" i="1"/>
  <c r="H1059" i="1" s="1"/>
  <c r="D1058" i="1"/>
  <c r="C1058" i="1"/>
  <c r="D1057" i="1"/>
  <c r="C1057" i="1"/>
  <c r="H1057" i="1" s="1"/>
  <c r="G1055" i="1"/>
  <c r="D1055" i="1"/>
  <c r="C1055" i="1"/>
  <c r="H1055" i="1" s="1"/>
  <c r="D1054" i="1"/>
  <c r="C1054" i="1"/>
  <c r="D1053" i="1"/>
  <c r="C1053" i="1"/>
  <c r="H1053" i="1" s="1"/>
  <c r="G1052" i="1"/>
  <c r="D1052" i="1"/>
  <c r="C1052" i="1"/>
  <c r="H1052" i="1" s="1"/>
  <c r="G1051" i="1"/>
  <c r="D1051" i="1"/>
  <c r="C1051" i="1"/>
  <c r="H1051" i="1" s="1"/>
  <c r="D1050" i="1"/>
  <c r="C1050" i="1"/>
  <c r="D1049" i="1"/>
  <c r="C1049" i="1"/>
  <c r="H1049" i="1" s="1"/>
  <c r="G1048" i="1"/>
  <c r="D1048" i="1"/>
  <c r="C1048" i="1"/>
  <c r="H1048" i="1" s="1"/>
  <c r="D1047" i="1"/>
  <c r="G1047" i="1" s="1"/>
  <c r="C1047" i="1"/>
  <c r="D1045" i="1"/>
  <c r="C1045" i="1"/>
  <c r="H1045" i="1" s="1"/>
  <c r="G1044" i="1"/>
  <c r="D1044" i="1"/>
  <c r="C1044" i="1"/>
  <c r="H1044" i="1" s="1"/>
  <c r="D1043" i="1"/>
  <c r="C1043" i="1"/>
  <c r="D1042" i="1"/>
  <c r="C1042" i="1"/>
  <c r="H1042" i="1" s="1"/>
  <c r="D1041" i="1"/>
  <c r="G1041" i="1" s="1"/>
  <c r="C1041" i="1"/>
  <c r="G1040" i="1"/>
  <c r="D1040" i="1"/>
  <c r="C1040" i="1"/>
  <c r="H1040" i="1" s="1"/>
  <c r="D1039" i="1"/>
  <c r="C1039" i="1"/>
  <c r="D1038" i="1"/>
  <c r="C1038" i="1"/>
  <c r="H1038" i="1" s="1"/>
  <c r="G1037" i="1"/>
  <c r="D1037" i="1"/>
  <c r="C1037" i="1"/>
  <c r="H1037" i="1" s="1"/>
  <c r="G1036" i="1"/>
  <c r="D1036" i="1"/>
  <c r="C1036" i="1"/>
  <c r="H1036" i="1" s="1"/>
  <c r="D1035" i="1"/>
  <c r="C1035" i="1"/>
  <c r="D1034" i="1"/>
  <c r="C1034" i="1"/>
  <c r="H1034" i="1" s="1"/>
  <c r="D1033" i="1"/>
  <c r="G1033" i="1" s="1"/>
  <c r="C1033" i="1"/>
  <c r="D1032" i="1"/>
  <c r="G1032" i="1" s="1"/>
  <c r="C1032" i="1"/>
  <c r="H1032" i="1" s="1"/>
  <c r="D1031" i="1"/>
  <c r="C1031" i="1"/>
  <c r="C1030" i="1"/>
  <c r="G1029" i="1"/>
  <c r="D1029" i="1"/>
  <c r="C1029" i="1"/>
  <c r="H1029" i="1" s="1"/>
  <c r="D1028" i="1"/>
  <c r="C1028" i="1"/>
  <c r="D1027" i="1"/>
  <c r="C1027" i="1"/>
  <c r="D1026" i="1"/>
  <c r="C1026" i="1"/>
  <c r="H1026" i="1" s="1"/>
  <c r="D1025" i="1"/>
  <c r="C1025" i="1"/>
  <c r="H1025" i="1" s="1"/>
  <c r="G1024" i="1"/>
  <c r="D1024" i="1"/>
  <c r="C1024" i="1"/>
  <c r="H1024" i="1" s="1"/>
  <c r="D1023" i="1"/>
  <c r="D1022" i="1"/>
  <c r="C1022" i="1"/>
  <c r="H1022" i="1" s="1"/>
  <c r="G1021" i="1"/>
  <c r="D1021" i="1"/>
  <c r="C1021" i="1"/>
  <c r="H1021" i="1" s="1"/>
  <c r="G1020" i="1"/>
  <c r="D1020" i="1"/>
  <c r="C1020" i="1"/>
  <c r="H1020" i="1" s="1"/>
  <c r="D1019" i="1"/>
  <c r="C1019" i="1"/>
  <c r="D1018" i="1"/>
  <c r="C1018" i="1"/>
  <c r="G1017" i="1"/>
  <c r="D1017" i="1"/>
  <c r="C1017" i="1"/>
  <c r="H1017" i="1" s="1"/>
  <c r="G1016" i="1"/>
  <c r="D1016" i="1"/>
  <c r="C1016" i="1"/>
  <c r="H1016" i="1" s="1"/>
  <c r="D1015" i="1"/>
  <c r="C1015" i="1"/>
  <c r="D1014" i="1"/>
  <c r="C1014" i="1"/>
  <c r="D1012" i="1"/>
  <c r="G1012" i="1" s="1"/>
  <c r="C1012" i="1"/>
  <c r="D1011" i="1"/>
  <c r="C1011" i="1"/>
  <c r="D1010" i="1"/>
  <c r="C1010" i="1"/>
  <c r="H1010" i="1" s="1"/>
  <c r="G1009" i="1"/>
  <c r="D1009" i="1"/>
  <c r="C1009" i="1"/>
  <c r="H1009" i="1" s="1"/>
  <c r="D1008" i="1"/>
  <c r="C1008" i="1"/>
  <c r="D1007" i="1"/>
  <c r="C1007" i="1"/>
  <c r="D1006" i="1"/>
  <c r="C1006" i="1"/>
  <c r="H1006" i="1" s="1"/>
  <c r="G1005" i="1"/>
  <c r="D1005" i="1"/>
  <c r="C1005" i="1"/>
  <c r="H1005" i="1" s="1"/>
  <c r="D1004" i="1"/>
  <c r="G1004" i="1" s="1"/>
  <c r="C1004" i="1"/>
  <c r="D1003" i="1"/>
  <c r="C1003" i="1"/>
  <c r="D1002" i="1"/>
  <c r="C1002" i="1"/>
  <c r="H1002" i="1" s="1"/>
  <c r="G1001" i="1"/>
  <c r="D1001" i="1"/>
  <c r="C1001" i="1"/>
  <c r="H1001" i="1" s="1"/>
  <c r="D1000" i="1"/>
  <c r="C1000" i="1"/>
  <c r="D999" i="1"/>
  <c r="C999" i="1"/>
  <c r="D998" i="1"/>
  <c r="C998" i="1"/>
  <c r="H998" i="1" s="1"/>
  <c r="D997" i="1"/>
  <c r="C997" i="1"/>
  <c r="H997" i="1" s="1"/>
  <c r="D996" i="1"/>
  <c r="C996" i="1"/>
  <c r="D995" i="1"/>
  <c r="C995" i="1"/>
  <c r="D994" i="1"/>
  <c r="C994" i="1"/>
  <c r="H994" i="1" s="1"/>
  <c r="D993" i="1"/>
  <c r="C993" i="1"/>
  <c r="H993" i="1" s="1"/>
  <c r="D992" i="1"/>
  <c r="G992" i="1" s="1"/>
  <c r="C992" i="1"/>
  <c r="D989" i="1"/>
  <c r="C989" i="1"/>
  <c r="H989" i="1" s="1"/>
  <c r="D988" i="1"/>
  <c r="G988" i="1" s="1"/>
  <c r="C988" i="1"/>
  <c r="D987" i="1"/>
  <c r="C987" i="1"/>
  <c r="D986" i="1"/>
  <c r="D983" i="1"/>
  <c r="C983" i="1"/>
  <c r="D982" i="1"/>
  <c r="C982" i="1"/>
  <c r="H982" i="1" s="1"/>
  <c r="G981" i="1"/>
  <c r="D981" i="1"/>
  <c r="C981" i="1"/>
  <c r="H981" i="1" s="1"/>
  <c r="D980" i="1"/>
  <c r="G980" i="1" s="1"/>
  <c r="C980" i="1"/>
  <c r="D979" i="1"/>
  <c r="C979" i="1"/>
  <c r="D978" i="1"/>
  <c r="C978" i="1"/>
  <c r="H978" i="1" s="1"/>
  <c r="G977" i="1"/>
  <c r="D977" i="1"/>
  <c r="C977" i="1"/>
  <c r="H977" i="1" s="1"/>
  <c r="D976" i="1"/>
  <c r="G976" i="1" s="1"/>
  <c r="C976" i="1"/>
  <c r="D975" i="1"/>
  <c r="C975" i="1"/>
  <c r="D974" i="1"/>
  <c r="C974" i="1"/>
  <c r="H974" i="1" s="1"/>
  <c r="G973" i="1"/>
  <c r="D973" i="1"/>
  <c r="C973" i="1"/>
  <c r="H973" i="1" s="1"/>
  <c r="D972" i="1"/>
  <c r="G972" i="1" s="1"/>
  <c r="C972" i="1"/>
  <c r="D971" i="1"/>
  <c r="C971" i="1"/>
  <c r="D970" i="1"/>
  <c r="C970" i="1"/>
  <c r="H970" i="1" s="1"/>
  <c r="G969" i="1"/>
  <c r="D969" i="1"/>
  <c r="C969" i="1"/>
  <c r="H969" i="1" s="1"/>
  <c r="D968" i="1"/>
  <c r="G968" i="1" s="1"/>
  <c r="C968" i="1"/>
  <c r="D967" i="1"/>
  <c r="C967" i="1"/>
  <c r="D966" i="1"/>
  <c r="C966" i="1"/>
  <c r="H966" i="1" s="1"/>
  <c r="G965" i="1"/>
  <c r="D965" i="1"/>
  <c r="C965" i="1"/>
  <c r="H965" i="1" s="1"/>
  <c r="D964" i="1"/>
  <c r="G964" i="1" s="1"/>
  <c r="C964" i="1"/>
  <c r="D963" i="1"/>
  <c r="C963" i="1"/>
  <c r="D962" i="1"/>
  <c r="C962" i="1"/>
  <c r="G961" i="1"/>
  <c r="D961" i="1"/>
  <c r="C961" i="1"/>
  <c r="H961" i="1" s="1"/>
  <c r="G960" i="1"/>
  <c r="D960" i="1"/>
  <c r="C960" i="1"/>
  <c r="D959" i="1"/>
  <c r="C959" i="1"/>
  <c r="D958" i="1"/>
  <c r="C958" i="1"/>
  <c r="G957" i="1"/>
  <c r="D957" i="1"/>
  <c r="C957" i="1"/>
  <c r="H957" i="1" s="1"/>
  <c r="D956" i="1"/>
  <c r="G956" i="1" s="1"/>
  <c r="C956" i="1"/>
  <c r="D955" i="1"/>
  <c r="C955" i="1"/>
  <c r="D954" i="1"/>
  <c r="C954" i="1"/>
  <c r="G953" i="1"/>
  <c r="D953" i="1"/>
  <c r="C953" i="1"/>
  <c r="H953" i="1" s="1"/>
  <c r="G952" i="1"/>
  <c r="D952" i="1"/>
  <c r="C952" i="1"/>
  <c r="D951" i="1"/>
  <c r="C951" i="1"/>
  <c r="D950" i="1"/>
  <c r="C950" i="1"/>
  <c r="G949" i="1"/>
  <c r="D949" i="1"/>
  <c r="C949" i="1"/>
  <c r="H949" i="1" s="1"/>
  <c r="D948" i="1"/>
  <c r="G948" i="1" s="1"/>
  <c r="C948" i="1"/>
  <c r="D947" i="1"/>
  <c r="C947" i="1"/>
  <c r="D946" i="1"/>
  <c r="C946" i="1"/>
  <c r="G945" i="1"/>
  <c r="D945" i="1"/>
  <c r="C945" i="1"/>
  <c r="H945" i="1" s="1"/>
  <c r="G944" i="1"/>
  <c r="D944" i="1"/>
  <c r="C944" i="1"/>
  <c r="D943" i="1"/>
  <c r="C943" i="1"/>
  <c r="D942" i="1"/>
  <c r="C942" i="1"/>
  <c r="G941" i="1"/>
  <c r="D941" i="1"/>
  <c r="C941" i="1"/>
  <c r="H941" i="1" s="1"/>
  <c r="D940" i="1"/>
  <c r="G940" i="1" s="1"/>
  <c r="C940" i="1"/>
  <c r="D939" i="1"/>
  <c r="C939" i="1"/>
  <c r="D938" i="1"/>
  <c r="C938" i="1"/>
  <c r="G937" i="1"/>
  <c r="D937" i="1"/>
  <c r="C937" i="1"/>
  <c r="H937" i="1" s="1"/>
  <c r="G936" i="1"/>
  <c r="D936" i="1"/>
  <c r="C936" i="1"/>
  <c r="D935" i="1"/>
  <c r="C935" i="1"/>
  <c r="D934" i="1"/>
  <c r="C934" i="1"/>
  <c r="G933" i="1"/>
  <c r="D933" i="1"/>
  <c r="C933" i="1"/>
  <c r="H933" i="1" s="1"/>
  <c r="D932" i="1"/>
  <c r="G932" i="1" s="1"/>
  <c r="C932" i="1"/>
  <c r="D931" i="1"/>
  <c r="C931" i="1"/>
  <c r="D930" i="1"/>
  <c r="C930" i="1"/>
  <c r="G929" i="1"/>
  <c r="D929" i="1"/>
  <c r="C929" i="1"/>
  <c r="H929" i="1" s="1"/>
  <c r="G928" i="1"/>
  <c r="D928" i="1"/>
  <c r="C928" i="1"/>
  <c r="D927" i="1"/>
  <c r="C927" i="1"/>
  <c r="D926" i="1"/>
  <c r="C926" i="1"/>
  <c r="G925" i="1"/>
  <c r="D925" i="1"/>
  <c r="C925" i="1"/>
  <c r="H925" i="1" s="1"/>
  <c r="D924" i="1"/>
  <c r="G924" i="1" s="1"/>
  <c r="C924" i="1"/>
  <c r="D923" i="1"/>
  <c r="C923" i="1"/>
  <c r="D922" i="1"/>
  <c r="C922" i="1"/>
  <c r="G921" i="1"/>
  <c r="D921" i="1"/>
  <c r="C921" i="1"/>
  <c r="H921" i="1" s="1"/>
  <c r="G920" i="1"/>
  <c r="D920" i="1"/>
  <c r="C920" i="1"/>
  <c r="D919" i="1"/>
  <c r="C919" i="1"/>
  <c r="D918" i="1"/>
  <c r="C918" i="1"/>
  <c r="G917" i="1"/>
  <c r="D917" i="1"/>
  <c r="C917" i="1"/>
  <c r="H917" i="1" s="1"/>
  <c r="D916" i="1"/>
  <c r="G916" i="1" s="1"/>
  <c r="C916" i="1"/>
  <c r="D915" i="1"/>
  <c r="C915" i="1"/>
  <c r="D914" i="1"/>
  <c r="C914" i="1"/>
  <c r="G913" i="1"/>
  <c r="D913" i="1"/>
  <c r="C913" i="1"/>
  <c r="H913" i="1" s="1"/>
  <c r="G912" i="1"/>
  <c r="D912" i="1"/>
  <c r="C912" i="1"/>
  <c r="D911" i="1"/>
  <c r="C911" i="1"/>
  <c r="D910" i="1"/>
  <c r="C910" i="1"/>
  <c r="G909" i="1"/>
  <c r="D909" i="1"/>
  <c r="C909" i="1"/>
  <c r="H909" i="1" s="1"/>
  <c r="D908" i="1"/>
  <c r="G908" i="1" s="1"/>
  <c r="C908" i="1"/>
  <c r="G907" i="1"/>
  <c r="D907" i="1"/>
  <c r="H907" i="1" s="1"/>
  <c r="C907" i="1"/>
  <c r="G906" i="1"/>
  <c r="D906" i="1"/>
  <c r="H906" i="1" s="1"/>
  <c r="C906" i="1"/>
  <c r="D905" i="1"/>
  <c r="H905" i="1" s="1"/>
  <c r="C905" i="1"/>
  <c r="D904" i="1"/>
  <c r="H904" i="1" s="1"/>
  <c r="C904" i="1"/>
  <c r="G903" i="1"/>
  <c r="D903" i="1"/>
  <c r="H903" i="1" s="1"/>
  <c r="C903" i="1"/>
  <c r="G902" i="1"/>
  <c r="D902" i="1"/>
  <c r="H902" i="1" s="1"/>
  <c r="C902" i="1"/>
  <c r="D901" i="1"/>
  <c r="H901" i="1" s="1"/>
  <c r="C901" i="1"/>
  <c r="D900" i="1"/>
  <c r="H900" i="1" s="1"/>
  <c r="C900" i="1"/>
  <c r="G899" i="1"/>
  <c r="D899" i="1"/>
  <c r="H899" i="1" s="1"/>
  <c r="C899" i="1"/>
  <c r="G898" i="1"/>
  <c r="D898" i="1"/>
  <c r="H898" i="1" s="1"/>
  <c r="C898" i="1"/>
  <c r="D897" i="1"/>
  <c r="H897" i="1" s="1"/>
  <c r="C897" i="1"/>
  <c r="D896" i="1"/>
  <c r="H896" i="1" s="1"/>
  <c r="C896" i="1"/>
  <c r="G895" i="1"/>
  <c r="D895" i="1"/>
  <c r="H895" i="1" s="1"/>
  <c r="C895" i="1"/>
  <c r="G894" i="1"/>
  <c r="D894" i="1"/>
  <c r="H894" i="1" s="1"/>
  <c r="C894" i="1"/>
  <c r="D893" i="1"/>
  <c r="H893" i="1" s="1"/>
  <c r="C893" i="1"/>
  <c r="D892" i="1"/>
  <c r="H892" i="1" s="1"/>
  <c r="C892" i="1"/>
  <c r="G891" i="1"/>
  <c r="D891" i="1"/>
  <c r="H891" i="1" s="1"/>
  <c r="C891" i="1"/>
  <c r="G890" i="1"/>
  <c r="D890" i="1"/>
  <c r="H890" i="1" s="1"/>
  <c r="C890" i="1"/>
  <c r="D889" i="1"/>
  <c r="H889" i="1" s="1"/>
  <c r="C889" i="1"/>
  <c r="D888" i="1"/>
  <c r="H888" i="1" s="1"/>
  <c r="C888" i="1"/>
  <c r="G887" i="1"/>
  <c r="D887" i="1"/>
  <c r="H887" i="1" s="1"/>
  <c r="C887" i="1"/>
  <c r="G886" i="1"/>
  <c r="D886" i="1"/>
  <c r="H886" i="1" s="1"/>
  <c r="C886" i="1"/>
  <c r="D885" i="1"/>
  <c r="H885" i="1" s="1"/>
  <c r="C885" i="1"/>
  <c r="D884" i="1"/>
  <c r="H884" i="1" s="1"/>
  <c r="C884" i="1"/>
  <c r="G883" i="1"/>
  <c r="D883" i="1"/>
  <c r="H883" i="1" s="1"/>
  <c r="C883" i="1"/>
  <c r="G882" i="1"/>
  <c r="D882" i="1"/>
  <c r="H882" i="1" s="1"/>
  <c r="C882" i="1"/>
  <c r="D881" i="1"/>
  <c r="H881" i="1" s="1"/>
  <c r="C881" i="1"/>
  <c r="D880" i="1"/>
  <c r="H880" i="1" s="1"/>
  <c r="C880" i="1"/>
  <c r="G879" i="1"/>
  <c r="D879" i="1"/>
  <c r="H879" i="1" s="1"/>
  <c r="C879" i="1"/>
  <c r="G878" i="1"/>
  <c r="D878" i="1"/>
  <c r="H878" i="1" s="1"/>
  <c r="C878" i="1"/>
  <c r="D877" i="1"/>
  <c r="H877" i="1" s="1"/>
  <c r="C877" i="1"/>
  <c r="D876" i="1"/>
  <c r="H876" i="1" s="1"/>
  <c r="C876" i="1"/>
  <c r="G875" i="1"/>
  <c r="D875" i="1"/>
  <c r="H875" i="1" s="1"/>
  <c r="C875" i="1"/>
  <c r="G874" i="1"/>
  <c r="D874" i="1"/>
  <c r="H874" i="1" s="1"/>
  <c r="C874" i="1"/>
  <c r="D873" i="1"/>
  <c r="H873" i="1" s="1"/>
  <c r="C873" i="1"/>
  <c r="D872" i="1"/>
  <c r="H872" i="1" s="1"/>
  <c r="C872" i="1"/>
  <c r="G871" i="1"/>
  <c r="D871" i="1"/>
  <c r="H871" i="1" s="1"/>
  <c r="C871" i="1"/>
  <c r="G870" i="1"/>
  <c r="D870" i="1"/>
  <c r="H870" i="1" s="1"/>
  <c r="C870" i="1"/>
  <c r="D869" i="1"/>
  <c r="H869" i="1" s="1"/>
  <c r="C869" i="1"/>
  <c r="D868" i="1"/>
  <c r="H868" i="1" s="1"/>
  <c r="C868" i="1"/>
  <c r="G867" i="1"/>
  <c r="D867" i="1"/>
  <c r="H867" i="1" s="1"/>
  <c r="C867" i="1"/>
  <c r="G866" i="1"/>
  <c r="D866" i="1"/>
  <c r="H866" i="1" s="1"/>
  <c r="C866" i="1"/>
  <c r="D865" i="1"/>
  <c r="H865" i="1" s="1"/>
  <c r="C865" i="1"/>
  <c r="D864" i="1"/>
  <c r="H864" i="1" s="1"/>
  <c r="C864" i="1"/>
  <c r="G863" i="1"/>
  <c r="D863" i="1"/>
  <c r="H863" i="1" s="1"/>
  <c r="C863" i="1"/>
  <c r="G862" i="1"/>
  <c r="D862" i="1"/>
  <c r="H862" i="1" s="1"/>
  <c r="C862" i="1"/>
  <c r="D861" i="1"/>
  <c r="H861" i="1" s="1"/>
  <c r="C861" i="1"/>
  <c r="D860" i="1"/>
  <c r="H860" i="1" s="1"/>
  <c r="C860" i="1"/>
  <c r="G859" i="1"/>
  <c r="D859" i="1"/>
  <c r="H859" i="1" s="1"/>
  <c r="C859" i="1"/>
  <c r="G858" i="1"/>
  <c r="D858" i="1"/>
  <c r="H858" i="1" s="1"/>
  <c r="C858" i="1"/>
  <c r="D857" i="1"/>
  <c r="H857" i="1" s="1"/>
  <c r="C857" i="1"/>
  <c r="D856" i="1"/>
  <c r="H856" i="1" s="1"/>
  <c r="C856" i="1"/>
  <c r="G855" i="1"/>
  <c r="D855" i="1"/>
  <c r="H855" i="1" s="1"/>
  <c r="C855" i="1"/>
  <c r="G854" i="1"/>
  <c r="D854" i="1"/>
  <c r="H854" i="1" s="1"/>
  <c r="C854" i="1"/>
  <c r="D853" i="1"/>
  <c r="H853" i="1" s="1"/>
  <c r="C853" i="1"/>
  <c r="D852" i="1"/>
  <c r="H852" i="1" s="1"/>
  <c r="C852" i="1"/>
  <c r="G851" i="1"/>
  <c r="D851" i="1"/>
  <c r="H851" i="1" s="1"/>
  <c r="C851" i="1"/>
  <c r="G850" i="1"/>
  <c r="D850" i="1"/>
  <c r="H850" i="1" s="1"/>
  <c r="C850" i="1"/>
  <c r="D849" i="1"/>
  <c r="H849" i="1" s="1"/>
  <c r="C849" i="1"/>
  <c r="D848" i="1"/>
  <c r="H848" i="1" s="1"/>
  <c r="C848" i="1"/>
  <c r="G847" i="1"/>
  <c r="D847" i="1"/>
  <c r="H847" i="1" s="1"/>
  <c r="C847" i="1"/>
  <c r="G846" i="1"/>
  <c r="D846" i="1"/>
  <c r="H846" i="1" s="1"/>
  <c r="C846" i="1"/>
  <c r="D845" i="1"/>
  <c r="H845" i="1" s="1"/>
  <c r="C845" i="1"/>
  <c r="D844" i="1"/>
  <c r="H844" i="1" s="1"/>
  <c r="C844" i="1"/>
  <c r="G843" i="1"/>
  <c r="D843" i="1"/>
  <c r="H843" i="1" s="1"/>
  <c r="C843" i="1"/>
  <c r="G842" i="1"/>
  <c r="D842" i="1"/>
  <c r="H842" i="1" s="1"/>
  <c r="C842" i="1"/>
  <c r="D841" i="1"/>
  <c r="H841" i="1" s="1"/>
  <c r="C841" i="1"/>
  <c r="D840" i="1"/>
  <c r="H840" i="1" s="1"/>
  <c r="C840" i="1"/>
  <c r="G839" i="1"/>
  <c r="D839" i="1"/>
  <c r="H839" i="1" s="1"/>
  <c r="C839" i="1"/>
  <c r="G838" i="1"/>
  <c r="D838" i="1"/>
  <c r="H838" i="1" s="1"/>
  <c r="C838" i="1"/>
  <c r="D837" i="1"/>
  <c r="H837" i="1" s="1"/>
  <c r="C837" i="1"/>
  <c r="D836" i="1"/>
  <c r="H836" i="1" s="1"/>
  <c r="C836" i="1"/>
  <c r="G835" i="1"/>
  <c r="D835" i="1"/>
  <c r="H835" i="1" s="1"/>
  <c r="C835" i="1"/>
  <c r="G834" i="1"/>
  <c r="D834" i="1"/>
  <c r="H834" i="1" s="1"/>
  <c r="C834" i="1"/>
  <c r="D833" i="1"/>
  <c r="H833" i="1" s="1"/>
  <c r="C833" i="1"/>
  <c r="D832" i="1"/>
  <c r="H832" i="1" s="1"/>
  <c r="C832" i="1"/>
  <c r="G831" i="1"/>
  <c r="D831" i="1"/>
  <c r="H831" i="1" s="1"/>
  <c r="C831" i="1"/>
  <c r="G830" i="1"/>
  <c r="D830" i="1"/>
  <c r="H830" i="1" s="1"/>
  <c r="C830" i="1"/>
  <c r="D829" i="1"/>
  <c r="H829" i="1" s="1"/>
  <c r="C829" i="1"/>
  <c r="D828" i="1"/>
  <c r="H828" i="1" s="1"/>
  <c r="C828" i="1"/>
  <c r="G827" i="1"/>
  <c r="D827" i="1"/>
  <c r="H827" i="1" s="1"/>
  <c r="C827" i="1"/>
  <c r="G826" i="1"/>
  <c r="D826" i="1"/>
  <c r="H826" i="1" s="1"/>
  <c r="C826" i="1"/>
  <c r="D825" i="1"/>
  <c r="H825" i="1" s="1"/>
  <c r="C825" i="1"/>
  <c r="D824" i="1"/>
  <c r="H824" i="1" s="1"/>
  <c r="C824" i="1"/>
  <c r="G823" i="1"/>
  <c r="D823" i="1"/>
  <c r="H823" i="1" s="1"/>
  <c r="C823" i="1"/>
  <c r="G822" i="1"/>
  <c r="D822" i="1"/>
  <c r="H822" i="1" s="1"/>
  <c r="C822" i="1"/>
  <c r="D821" i="1"/>
  <c r="H821" i="1" s="1"/>
  <c r="C821" i="1"/>
  <c r="D820" i="1"/>
  <c r="H820" i="1" s="1"/>
  <c r="C820" i="1"/>
  <c r="G819" i="1"/>
  <c r="D819" i="1"/>
  <c r="H819" i="1" s="1"/>
  <c r="C819" i="1"/>
  <c r="G818" i="1"/>
  <c r="D818" i="1"/>
  <c r="H818" i="1" s="1"/>
  <c r="C818" i="1"/>
  <c r="D817" i="1"/>
  <c r="H817" i="1" s="1"/>
  <c r="C817" i="1"/>
  <c r="D816" i="1"/>
  <c r="H816" i="1" s="1"/>
  <c r="C816" i="1"/>
  <c r="G815" i="1"/>
  <c r="D815" i="1"/>
  <c r="H815" i="1" s="1"/>
  <c r="C815" i="1"/>
  <c r="G814" i="1"/>
  <c r="D814" i="1"/>
  <c r="H814" i="1" s="1"/>
  <c r="C814" i="1"/>
  <c r="D813" i="1"/>
  <c r="H813" i="1" s="1"/>
  <c r="C813" i="1"/>
  <c r="D812" i="1"/>
  <c r="H812" i="1" s="1"/>
  <c r="C812" i="1"/>
  <c r="G811" i="1"/>
  <c r="D811" i="1"/>
  <c r="H811" i="1" s="1"/>
  <c r="C811" i="1"/>
  <c r="G810" i="1"/>
  <c r="D810" i="1"/>
  <c r="H810" i="1" s="1"/>
  <c r="C810" i="1"/>
  <c r="D809" i="1"/>
  <c r="H809" i="1" s="1"/>
  <c r="C809" i="1"/>
  <c r="D808" i="1"/>
  <c r="H808" i="1" s="1"/>
  <c r="C808" i="1"/>
  <c r="G807" i="1"/>
  <c r="D807" i="1"/>
  <c r="H807" i="1" s="1"/>
  <c r="C807" i="1"/>
  <c r="G806" i="1"/>
  <c r="D806" i="1"/>
  <c r="H806" i="1" s="1"/>
  <c r="C806" i="1"/>
  <c r="D805" i="1"/>
  <c r="H805" i="1" s="1"/>
  <c r="C805" i="1"/>
  <c r="D804" i="1"/>
  <c r="H804" i="1" s="1"/>
  <c r="C804" i="1"/>
  <c r="G803" i="1"/>
  <c r="D803" i="1"/>
  <c r="H803" i="1" s="1"/>
  <c r="C803" i="1"/>
  <c r="G802" i="1"/>
  <c r="D802" i="1"/>
  <c r="H802" i="1" s="1"/>
  <c r="C802" i="1"/>
  <c r="D801" i="1"/>
  <c r="H801" i="1" s="1"/>
  <c r="C801" i="1"/>
  <c r="D800" i="1"/>
  <c r="H800" i="1" s="1"/>
  <c r="C800" i="1"/>
  <c r="G799" i="1"/>
  <c r="D799" i="1"/>
  <c r="H799" i="1" s="1"/>
  <c r="C799" i="1"/>
  <c r="G798" i="1"/>
  <c r="D798" i="1"/>
  <c r="H798" i="1" s="1"/>
  <c r="C798" i="1"/>
  <c r="D797" i="1"/>
  <c r="H797" i="1" s="1"/>
  <c r="C797" i="1"/>
  <c r="D796" i="1"/>
  <c r="H796" i="1" s="1"/>
  <c r="C796" i="1"/>
  <c r="G795" i="1"/>
  <c r="D795" i="1"/>
  <c r="H795" i="1" s="1"/>
  <c r="C795" i="1"/>
  <c r="G794" i="1"/>
  <c r="D794" i="1"/>
  <c r="H794" i="1" s="1"/>
  <c r="C794" i="1"/>
  <c r="D793" i="1"/>
  <c r="H793" i="1" s="1"/>
  <c r="C793" i="1"/>
  <c r="D792" i="1"/>
  <c r="H792" i="1" s="1"/>
  <c r="C792" i="1"/>
  <c r="G791" i="1"/>
  <c r="D791" i="1"/>
  <c r="H791" i="1" s="1"/>
  <c r="C791" i="1"/>
  <c r="G790" i="1"/>
  <c r="D790" i="1"/>
  <c r="H790" i="1" s="1"/>
  <c r="C790" i="1"/>
  <c r="D789" i="1"/>
  <c r="H789" i="1" s="1"/>
  <c r="C789" i="1"/>
  <c r="D788" i="1"/>
  <c r="H788" i="1" s="1"/>
  <c r="C788" i="1"/>
  <c r="G787" i="1"/>
  <c r="D787" i="1"/>
  <c r="H787" i="1" s="1"/>
  <c r="C787" i="1"/>
  <c r="G786" i="1"/>
  <c r="D786" i="1"/>
  <c r="H786" i="1" s="1"/>
  <c r="C786" i="1"/>
  <c r="D785" i="1"/>
  <c r="H785" i="1" s="1"/>
  <c r="C785" i="1"/>
  <c r="D784" i="1"/>
  <c r="H784" i="1" s="1"/>
  <c r="C784" i="1"/>
  <c r="G783" i="1"/>
  <c r="D783" i="1"/>
  <c r="H783" i="1" s="1"/>
  <c r="C783" i="1"/>
  <c r="G782" i="1"/>
  <c r="D782" i="1"/>
  <c r="H782" i="1" s="1"/>
  <c r="C782" i="1"/>
  <c r="D781" i="1"/>
  <c r="H781" i="1" s="1"/>
  <c r="C781" i="1"/>
  <c r="D780" i="1"/>
  <c r="H780" i="1" s="1"/>
  <c r="C780" i="1"/>
  <c r="G779" i="1"/>
  <c r="D779" i="1"/>
  <c r="H779" i="1" s="1"/>
  <c r="C779" i="1"/>
  <c r="G778" i="1"/>
  <c r="D778" i="1"/>
  <c r="H778" i="1" s="1"/>
  <c r="C778" i="1"/>
  <c r="D777" i="1"/>
  <c r="H777" i="1" s="1"/>
  <c r="C777" i="1"/>
  <c r="D776" i="1"/>
  <c r="H776" i="1" s="1"/>
  <c r="C776" i="1"/>
  <c r="G775" i="1"/>
  <c r="D775" i="1"/>
  <c r="H775" i="1" s="1"/>
  <c r="C775" i="1"/>
  <c r="G774" i="1"/>
  <c r="D774" i="1"/>
  <c r="H774" i="1" s="1"/>
  <c r="C774" i="1"/>
  <c r="D773" i="1"/>
  <c r="H773" i="1" s="1"/>
  <c r="C773" i="1"/>
  <c r="D772" i="1"/>
  <c r="H772" i="1" s="1"/>
  <c r="C772" i="1"/>
  <c r="G771" i="1"/>
  <c r="D771" i="1"/>
  <c r="H771" i="1" s="1"/>
  <c r="C771" i="1"/>
  <c r="G770" i="1"/>
  <c r="D770" i="1"/>
  <c r="H770" i="1" s="1"/>
  <c r="C770" i="1"/>
  <c r="D769" i="1"/>
  <c r="H769" i="1" s="1"/>
  <c r="C769" i="1"/>
  <c r="D768" i="1"/>
  <c r="H768" i="1" s="1"/>
  <c r="C768" i="1"/>
  <c r="G767" i="1"/>
  <c r="D767" i="1"/>
  <c r="H767" i="1" s="1"/>
  <c r="C767" i="1"/>
  <c r="G766" i="1"/>
  <c r="D766" i="1"/>
  <c r="H766" i="1" s="1"/>
  <c r="C766" i="1"/>
  <c r="D765" i="1"/>
  <c r="H765" i="1" s="1"/>
  <c r="C765" i="1"/>
  <c r="D764" i="1"/>
  <c r="H764" i="1" s="1"/>
  <c r="C764" i="1"/>
  <c r="G763" i="1"/>
  <c r="D763" i="1"/>
  <c r="H763" i="1" s="1"/>
  <c r="C763" i="1"/>
  <c r="G762" i="1"/>
  <c r="D762" i="1"/>
  <c r="H762" i="1" s="1"/>
  <c r="C762" i="1"/>
  <c r="D761" i="1"/>
  <c r="H761" i="1" s="1"/>
  <c r="C761" i="1"/>
  <c r="D760" i="1"/>
  <c r="H760" i="1" s="1"/>
  <c r="C760" i="1"/>
  <c r="G759" i="1"/>
  <c r="D759" i="1"/>
  <c r="H759" i="1" s="1"/>
  <c r="C759" i="1"/>
  <c r="G758" i="1"/>
  <c r="D758" i="1"/>
  <c r="H758" i="1" s="1"/>
  <c r="C758" i="1"/>
  <c r="D757" i="1"/>
  <c r="H757" i="1" s="1"/>
  <c r="C757" i="1"/>
  <c r="D756" i="1"/>
  <c r="H756" i="1" s="1"/>
  <c r="C756" i="1"/>
  <c r="G755" i="1"/>
  <c r="D755" i="1"/>
  <c r="H755" i="1" s="1"/>
  <c r="C755" i="1"/>
  <c r="G754" i="1"/>
  <c r="D754" i="1"/>
  <c r="H754" i="1" s="1"/>
  <c r="C754" i="1"/>
  <c r="D753" i="1"/>
  <c r="H753" i="1" s="1"/>
  <c r="C753" i="1"/>
  <c r="D752" i="1"/>
  <c r="H752" i="1" s="1"/>
  <c r="C752" i="1"/>
  <c r="G751" i="1"/>
  <c r="D751" i="1"/>
  <c r="H751" i="1" s="1"/>
  <c r="C751" i="1"/>
  <c r="G750" i="1"/>
  <c r="D750" i="1"/>
  <c r="H750" i="1" s="1"/>
  <c r="C750" i="1"/>
  <c r="D749" i="1"/>
  <c r="H749" i="1" s="1"/>
  <c r="C749" i="1"/>
  <c r="D748" i="1"/>
  <c r="H748" i="1" s="1"/>
  <c r="C748" i="1"/>
  <c r="G747" i="1"/>
  <c r="D747" i="1"/>
  <c r="H747" i="1" s="1"/>
  <c r="C747" i="1"/>
  <c r="G746" i="1"/>
  <c r="D746" i="1"/>
  <c r="H746" i="1" s="1"/>
  <c r="C746" i="1"/>
  <c r="D745" i="1"/>
  <c r="H745" i="1" s="1"/>
  <c r="C745" i="1"/>
  <c r="D744" i="1"/>
  <c r="H744" i="1" s="1"/>
  <c r="C744" i="1"/>
  <c r="G743" i="1"/>
  <c r="D743" i="1"/>
  <c r="H743" i="1" s="1"/>
  <c r="C743" i="1"/>
  <c r="G742" i="1"/>
  <c r="D742" i="1"/>
  <c r="H742" i="1" s="1"/>
  <c r="C742" i="1"/>
  <c r="D741" i="1"/>
  <c r="H741" i="1" s="1"/>
  <c r="C741" i="1"/>
  <c r="D740" i="1"/>
  <c r="H740" i="1" s="1"/>
  <c r="C740" i="1"/>
  <c r="G739" i="1"/>
  <c r="D739" i="1"/>
  <c r="H739" i="1" s="1"/>
  <c r="C739" i="1"/>
  <c r="G738" i="1"/>
  <c r="D738" i="1"/>
  <c r="H738" i="1" s="1"/>
  <c r="C738" i="1"/>
  <c r="D737" i="1"/>
  <c r="H737" i="1" s="1"/>
  <c r="C737" i="1"/>
  <c r="D736" i="1"/>
  <c r="H736" i="1" s="1"/>
  <c r="C736" i="1"/>
  <c r="D735" i="1"/>
  <c r="C735" i="1"/>
  <c r="G735" i="1" s="1"/>
  <c r="G734" i="1"/>
  <c r="D734" i="1"/>
  <c r="H734" i="1" s="1"/>
  <c r="C734" i="1"/>
  <c r="D733" i="1"/>
  <c r="H733" i="1" s="1"/>
  <c r="C733" i="1"/>
  <c r="D732" i="1"/>
  <c r="H732" i="1" s="1"/>
  <c r="C732" i="1"/>
  <c r="G731" i="1"/>
  <c r="D731" i="1"/>
  <c r="H731" i="1" s="1"/>
  <c r="C731" i="1"/>
  <c r="G730" i="1"/>
  <c r="D730" i="1"/>
  <c r="H730" i="1" s="1"/>
  <c r="C730" i="1"/>
  <c r="D729" i="1"/>
  <c r="H729" i="1" s="1"/>
  <c r="C729" i="1"/>
  <c r="D728" i="1"/>
  <c r="H728" i="1" s="1"/>
  <c r="C728" i="1"/>
  <c r="G727" i="1"/>
  <c r="D727" i="1"/>
  <c r="H727" i="1" s="1"/>
  <c r="C727" i="1"/>
  <c r="G726" i="1"/>
  <c r="D726" i="1"/>
  <c r="H726" i="1" s="1"/>
  <c r="C726" i="1"/>
  <c r="D725" i="1"/>
  <c r="H725" i="1" s="1"/>
  <c r="C725" i="1"/>
  <c r="D724" i="1"/>
  <c r="H724" i="1" s="1"/>
  <c r="C724" i="1"/>
  <c r="G723" i="1"/>
  <c r="D723" i="1"/>
  <c r="H723" i="1" s="1"/>
  <c r="C723" i="1"/>
  <c r="G722" i="1"/>
  <c r="D722" i="1"/>
  <c r="H722" i="1" s="1"/>
  <c r="C722" i="1"/>
  <c r="D721" i="1"/>
  <c r="H721" i="1" s="1"/>
  <c r="C721" i="1"/>
  <c r="D720" i="1"/>
  <c r="H720" i="1" s="1"/>
  <c r="C720" i="1"/>
  <c r="G719" i="1"/>
  <c r="D719" i="1"/>
  <c r="H719" i="1" s="1"/>
  <c r="C719" i="1"/>
  <c r="D718" i="1"/>
  <c r="C718" i="1"/>
  <c r="D717" i="1"/>
  <c r="H717" i="1" s="1"/>
  <c r="C717" i="1"/>
  <c r="D716" i="1"/>
  <c r="H716" i="1" s="1"/>
  <c r="C716" i="1"/>
  <c r="D715" i="1"/>
  <c r="C715" i="1"/>
  <c r="G714" i="1"/>
  <c r="D714" i="1"/>
  <c r="H714" i="1" s="1"/>
  <c r="C714" i="1"/>
  <c r="D713" i="1"/>
  <c r="C713" i="1"/>
  <c r="D712" i="1"/>
  <c r="H712" i="1" s="1"/>
  <c r="C712" i="1"/>
  <c r="D711" i="1"/>
  <c r="H711" i="1" s="1"/>
  <c r="C711" i="1"/>
  <c r="G710" i="1"/>
  <c r="D710" i="1"/>
  <c r="H710" i="1" s="1"/>
  <c r="C710" i="1"/>
  <c r="D709" i="1"/>
  <c r="H709" i="1" s="1"/>
  <c r="C709" i="1"/>
  <c r="D708" i="1"/>
  <c r="H708" i="1" s="1"/>
  <c r="C708" i="1"/>
  <c r="G707" i="1"/>
  <c r="D707" i="1"/>
  <c r="H707" i="1" s="1"/>
  <c r="C707" i="1"/>
  <c r="G706" i="1"/>
  <c r="D706" i="1"/>
  <c r="H706" i="1" s="1"/>
  <c r="C706" i="1"/>
  <c r="D705" i="1"/>
  <c r="C705" i="1"/>
  <c r="D704" i="1"/>
  <c r="H704" i="1" s="1"/>
  <c r="C704" i="1"/>
  <c r="D703" i="1"/>
  <c r="H703" i="1" s="1"/>
  <c r="C703" i="1"/>
  <c r="G702" i="1"/>
  <c r="D702" i="1"/>
  <c r="H702" i="1" s="1"/>
  <c r="C702" i="1"/>
  <c r="D701" i="1"/>
  <c r="H701" i="1" s="1"/>
  <c r="C701" i="1"/>
  <c r="D700" i="1"/>
  <c r="H700" i="1" s="1"/>
  <c r="C700" i="1"/>
  <c r="G699" i="1"/>
  <c r="D699" i="1"/>
  <c r="H699" i="1" s="1"/>
  <c r="C699" i="1"/>
  <c r="G698" i="1"/>
  <c r="D698" i="1"/>
  <c r="H698" i="1" s="1"/>
  <c r="C698" i="1"/>
  <c r="D697" i="1"/>
  <c r="H697" i="1" s="1"/>
  <c r="C697" i="1"/>
  <c r="D696" i="1"/>
  <c r="H696" i="1" s="1"/>
  <c r="C696" i="1"/>
  <c r="G695" i="1"/>
  <c r="D695" i="1"/>
  <c r="H695" i="1" s="1"/>
  <c r="C695" i="1"/>
  <c r="G694" i="1"/>
  <c r="D694" i="1"/>
  <c r="H694" i="1" s="1"/>
  <c r="C694" i="1"/>
  <c r="D693" i="1"/>
  <c r="H693" i="1" s="1"/>
  <c r="C693" i="1"/>
  <c r="D692" i="1"/>
  <c r="H692" i="1" s="1"/>
  <c r="C692" i="1"/>
  <c r="D691" i="1"/>
  <c r="C691" i="1"/>
  <c r="G691" i="1" s="1"/>
  <c r="G690" i="1"/>
  <c r="D690" i="1"/>
  <c r="H690" i="1" s="1"/>
  <c r="C690" i="1"/>
  <c r="D689" i="1"/>
  <c r="H689" i="1" s="1"/>
  <c r="C689" i="1"/>
  <c r="D688" i="1"/>
  <c r="H688" i="1" s="1"/>
  <c r="C688" i="1"/>
  <c r="G687" i="1"/>
  <c r="D687" i="1"/>
  <c r="H687" i="1" s="1"/>
  <c r="C687" i="1"/>
  <c r="G686" i="1"/>
  <c r="D686" i="1"/>
  <c r="H686" i="1" s="1"/>
  <c r="C686" i="1"/>
  <c r="D685" i="1"/>
  <c r="H685" i="1" s="1"/>
  <c r="C685" i="1"/>
  <c r="D684" i="1"/>
  <c r="H684" i="1" s="1"/>
  <c r="C684" i="1"/>
  <c r="G683" i="1"/>
  <c r="D683" i="1"/>
  <c r="H683" i="1" s="1"/>
  <c r="C683" i="1"/>
  <c r="G682" i="1"/>
  <c r="D682" i="1"/>
  <c r="H682" i="1" s="1"/>
  <c r="C682" i="1"/>
  <c r="D681" i="1"/>
  <c r="H681" i="1" s="1"/>
  <c r="C681" i="1"/>
  <c r="D680" i="1"/>
  <c r="H680" i="1" s="1"/>
  <c r="C680" i="1"/>
  <c r="G679" i="1"/>
  <c r="D679" i="1"/>
  <c r="H679" i="1" s="1"/>
  <c r="C679" i="1"/>
  <c r="G678" i="1"/>
  <c r="D678" i="1"/>
  <c r="H678" i="1" s="1"/>
  <c r="C678" i="1"/>
  <c r="D677" i="1"/>
  <c r="H677" i="1" s="1"/>
  <c r="C677" i="1"/>
  <c r="D676" i="1"/>
  <c r="H676" i="1" s="1"/>
  <c r="C676" i="1"/>
  <c r="G675" i="1"/>
  <c r="D675" i="1"/>
  <c r="H675" i="1" s="1"/>
  <c r="C675" i="1"/>
  <c r="G674" i="1"/>
  <c r="D674" i="1"/>
  <c r="H674" i="1" s="1"/>
  <c r="C674" i="1"/>
  <c r="D673" i="1"/>
  <c r="H673" i="1" s="1"/>
  <c r="C673" i="1"/>
  <c r="D672" i="1"/>
  <c r="H672" i="1" s="1"/>
  <c r="C672" i="1"/>
  <c r="G671" i="1"/>
  <c r="D671" i="1"/>
  <c r="H671" i="1" s="1"/>
  <c r="C671" i="1"/>
  <c r="G670" i="1"/>
  <c r="D670" i="1"/>
  <c r="H670" i="1" s="1"/>
  <c r="C670" i="1"/>
  <c r="D669" i="1"/>
  <c r="H669" i="1" s="1"/>
  <c r="C669" i="1"/>
  <c r="D668" i="1"/>
  <c r="H668" i="1" s="1"/>
  <c r="C668" i="1"/>
  <c r="G667" i="1"/>
  <c r="D667" i="1"/>
  <c r="H667" i="1" s="1"/>
  <c r="C667" i="1"/>
  <c r="G666" i="1"/>
  <c r="D666" i="1"/>
  <c r="H666" i="1" s="1"/>
  <c r="C666" i="1"/>
  <c r="D665" i="1"/>
  <c r="H665" i="1" s="1"/>
  <c r="C665" i="1"/>
  <c r="D664" i="1"/>
  <c r="H664" i="1" s="1"/>
  <c r="C664" i="1"/>
  <c r="G663" i="1"/>
  <c r="D663" i="1"/>
  <c r="H663" i="1" s="1"/>
  <c r="C663" i="1"/>
  <c r="D662" i="1"/>
  <c r="H662" i="1" s="1"/>
  <c r="C662" i="1"/>
  <c r="G662" i="1" s="1"/>
  <c r="D661" i="1"/>
  <c r="H661" i="1" s="1"/>
  <c r="C661" i="1"/>
  <c r="D660" i="1"/>
  <c r="H660" i="1" s="1"/>
  <c r="C660" i="1"/>
  <c r="G659" i="1"/>
  <c r="D659" i="1"/>
  <c r="H659" i="1" s="1"/>
  <c r="C659" i="1"/>
  <c r="G658" i="1"/>
  <c r="D658" i="1"/>
  <c r="H658" i="1" s="1"/>
  <c r="C658" i="1"/>
  <c r="D657" i="1"/>
  <c r="H657" i="1" s="1"/>
  <c r="C657" i="1"/>
  <c r="D656" i="1"/>
  <c r="H656" i="1" s="1"/>
  <c r="C656" i="1"/>
  <c r="G655" i="1"/>
  <c r="D655" i="1"/>
  <c r="H655" i="1" s="1"/>
  <c r="C655" i="1"/>
  <c r="G654" i="1"/>
  <c r="D654" i="1"/>
  <c r="H654" i="1" s="1"/>
  <c r="C654" i="1"/>
  <c r="D653" i="1"/>
  <c r="H653" i="1" s="1"/>
  <c r="C653" i="1"/>
  <c r="D652" i="1"/>
  <c r="H652" i="1" s="1"/>
  <c r="C652" i="1"/>
  <c r="G651" i="1"/>
  <c r="D651" i="1"/>
  <c r="H651" i="1" s="1"/>
  <c r="C651" i="1"/>
  <c r="G650" i="1"/>
  <c r="D650" i="1"/>
  <c r="H650" i="1" s="1"/>
  <c r="C650" i="1"/>
  <c r="D649" i="1"/>
  <c r="C649" i="1"/>
  <c r="D648" i="1"/>
  <c r="H648" i="1" s="1"/>
  <c r="C648" i="1"/>
  <c r="D647" i="1"/>
  <c r="G647" i="1" s="1"/>
  <c r="C647" i="1"/>
  <c r="D646" i="1"/>
  <c r="C646" i="1"/>
  <c r="G646" i="1" s="1"/>
  <c r="D645" i="1"/>
  <c r="C645" i="1"/>
  <c r="D644" i="1"/>
  <c r="H644" i="1" s="1"/>
  <c r="C644" i="1"/>
  <c r="D643" i="1"/>
  <c r="C643" i="1"/>
  <c r="D642" i="1"/>
  <c r="C642" i="1"/>
  <c r="D641" i="1"/>
  <c r="H641" i="1" s="1"/>
  <c r="C641" i="1"/>
  <c r="D637" i="1"/>
  <c r="D632" i="1"/>
  <c r="H632" i="1" s="1"/>
  <c r="C632" i="1"/>
  <c r="D631" i="1"/>
  <c r="H631" i="1" s="1"/>
  <c r="C631" i="1"/>
  <c r="G628" i="1"/>
  <c r="D628" i="1"/>
  <c r="H628" i="1" s="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D600" i="1"/>
  <c r="H600" i="1" s="1"/>
  <c r="C600" i="1"/>
  <c r="C599" i="1"/>
  <c r="G598" i="1"/>
  <c r="D598" i="1"/>
  <c r="H598" i="1" s="1"/>
  <c r="C598" i="1"/>
  <c r="D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D574" i="1"/>
  <c r="H573" i="1"/>
  <c r="G573" i="1"/>
  <c r="D573" i="1"/>
  <c r="C573" i="1"/>
  <c r="H572" i="1"/>
  <c r="G572" i="1"/>
  <c r="D572" i="1"/>
  <c r="C572" i="1"/>
  <c r="D571" i="1"/>
  <c r="G570" i="1"/>
  <c r="D570" i="1"/>
  <c r="H570" i="1" s="1"/>
  <c r="C570" i="1"/>
  <c r="G569" i="1"/>
  <c r="D569" i="1"/>
  <c r="H569" i="1" s="1"/>
  <c r="C569" i="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D490" i="1"/>
  <c r="C490"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D413" i="1"/>
  <c r="C413" i="1"/>
  <c r="H413" i="1" s="1"/>
  <c r="D412" i="1"/>
  <c r="C412" i="1"/>
  <c r="G412" i="1" s="1"/>
  <c r="D411" i="1"/>
  <c r="C411" i="1"/>
  <c r="G411" i="1" s="1"/>
  <c r="D406" i="1"/>
  <c r="C406" i="1"/>
  <c r="D405" i="1"/>
  <c r="C405" i="1"/>
  <c r="G405" i="1" s="1"/>
  <c r="H404" i="1"/>
  <c r="G404" i="1"/>
  <c r="D404" i="1"/>
  <c r="C404" i="1"/>
  <c r="H401" i="1"/>
  <c r="G401" i="1"/>
  <c r="D401" i="1"/>
  <c r="C401" i="1"/>
  <c r="H400" i="1"/>
  <c r="G400" i="1"/>
  <c r="D400" i="1"/>
  <c r="C400" i="1"/>
  <c r="H399" i="1"/>
  <c r="G399" i="1"/>
  <c r="D399" i="1"/>
  <c r="C399" i="1"/>
  <c r="D398" i="1"/>
  <c r="C398" i="1"/>
  <c r="G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H387" i="1"/>
  <c r="G387" i="1"/>
  <c r="D387" i="1"/>
  <c r="C387" i="1"/>
  <c r="D386" i="1"/>
  <c r="C386" i="1"/>
  <c r="G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4" i="1" s="1"/>
  <c r="G373" i="1"/>
  <c r="D373" i="1"/>
  <c r="C373" i="1"/>
  <c r="H373" i="1" s="1"/>
  <c r="H372" i="1"/>
  <c r="G372" i="1"/>
  <c r="D372" i="1"/>
  <c r="C372" i="1"/>
  <c r="D371" i="1"/>
  <c r="H371" i="1" s="1"/>
  <c r="C371" i="1"/>
  <c r="H370" i="1"/>
  <c r="G370" i="1"/>
  <c r="D370" i="1"/>
  <c r="C370" i="1"/>
  <c r="H369" i="1"/>
  <c r="G369" i="1"/>
  <c r="D369" i="1"/>
  <c r="C369" i="1"/>
  <c r="H368" i="1"/>
  <c r="D368" i="1"/>
  <c r="G368" i="1" s="1"/>
  <c r="C368" i="1"/>
  <c r="G367" i="1"/>
  <c r="D367" i="1"/>
  <c r="H367" i="1" s="1"/>
  <c r="C367" i="1"/>
  <c r="G366" i="1"/>
  <c r="D366" i="1"/>
  <c r="C366" i="1"/>
  <c r="H366" i="1" s="1"/>
  <c r="D365" i="1"/>
  <c r="H365" i="1" s="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G291" i="1" s="1"/>
  <c r="C291" i="1"/>
  <c r="H291" i="1" s="1"/>
  <c r="H290" i="1"/>
  <c r="D290" i="1"/>
  <c r="G290" i="1" s="1"/>
  <c r="C290" i="1"/>
  <c r="H289" i="1"/>
  <c r="D289" i="1"/>
  <c r="G289" i="1" s="1"/>
  <c r="C289" i="1"/>
  <c r="H288" i="1"/>
  <c r="G288" i="1"/>
  <c r="D288" i="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H274" i="1"/>
  <c r="G274" i="1"/>
  <c r="D274" i="1"/>
  <c r="C274" i="1"/>
  <c r="D273" i="1"/>
  <c r="G273" i="1" s="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D210" i="1"/>
  <c r="G210" i="1" s="1"/>
  <c r="C210" i="1"/>
  <c r="D209" i="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D201" i="1"/>
  <c r="G201" i="1" s="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D190" i="1"/>
  <c r="G190" i="1" s="1"/>
  <c r="C190" i="1"/>
  <c r="D189" i="1"/>
  <c r="H189" i="1" s="1"/>
  <c r="C189" i="1"/>
  <c r="H188" i="1"/>
  <c r="D188" i="1"/>
  <c r="G188" i="1" s="1"/>
  <c r="C188" i="1"/>
  <c r="D187" i="1"/>
  <c r="H187" i="1" s="1"/>
  <c r="C187" i="1"/>
  <c r="D186" i="1"/>
  <c r="H186" i="1" s="1"/>
  <c r="C186" i="1"/>
  <c r="G185" i="1"/>
  <c r="D185" i="1"/>
  <c r="C185" i="1"/>
  <c r="H185" i="1" s="1"/>
  <c r="D184" i="1"/>
  <c r="H183" i="1"/>
  <c r="G183" i="1"/>
  <c r="D183" i="1"/>
  <c r="C183" i="1"/>
  <c r="D182" i="1"/>
  <c r="G182" i="1" s="1"/>
  <c r="C182" i="1"/>
  <c r="H181" i="1"/>
  <c r="G181" i="1"/>
  <c r="D181" i="1"/>
  <c r="C181" i="1"/>
  <c r="D180" i="1"/>
  <c r="C180" i="1"/>
  <c r="H179" i="1"/>
  <c r="D179" i="1"/>
  <c r="G179" i="1" s="1"/>
  <c r="C179" i="1"/>
  <c r="D178" i="1"/>
  <c r="C178" i="1"/>
  <c r="D177" i="1"/>
  <c r="C177" i="1"/>
  <c r="G177" i="1" s="1"/>
  <c r="D176" i="1"/>
  <c r="C176" i="1"/>
  <c r="H176" i="1" s="1"/>
  <c r="D175" i="1"/>
  <c r="C175" i="1"/>
  <c r="G175" i="1" s="1"/>
  <c r="H174" i="1"/>
  <c r="D174" i="1"/>
  <c r="G174" i="1" s="1"/>
  <c r="C174" i="1"/>
  <c r="D173" i="1"/>
  <c r="C173" i="1"/>
  <c r="H172" i="1"/>
  <c r="G172" i="1"/>
  <c r="D172" i="1"/>
  <c r="C172" i="1"/>
  <c r="H171" i="1"/>
  <c r="G171" i="1"/>
  <c r="D171" i="1"/>
  <c r="C171" i="1"/>
  <c r="D170" i="1"/>
  <c r="H170" i="1" s="1"/>
  <c r="C170" i="1"/>
  <c r="D169" i="1"/>
  <c r="G169" i="1" s="1"/>
  <c r="C169" i="1"/>
  <c r="H168" i="1"/>
  <c r="G168" i="1"/>
  <c r="D168" i="1"/>
  <c r="C168" i="1"/>
  <c r="H167" i="1"/>
  <c r="G167" i="1"/>
  <c r="D167" i="1"/>
  <c r="C167" i="1"/>
  <c r="D166" i="1"/>
  <c r="G166" i="1" s="1"/>
  <c r="C166" i="1"/>
  <c r="D165" i="1"/>
  <c r="H164" i="1"/>
  <c r="G164" i="1"/>
  <c r="D164" i="1"/>
  <c r="C164" i="1"/>
  <c r="D163" i="1"/>
  <c r="H163" i="1" s="1"/>
  <c r="C163" i="1"/>
  <c r="H162" i="1"/>
  <c r="G162" i="1"/>
  <c r="D162" i="1"/>
  <c r="C162" i="1"/>
  <c r="D161" i="1"/>
  <c r="C161" i="1"/>
  <c r="H161" i="1" s="1"/>
  <c r="D160" i="1"/>
  <c r="C160" i="1"/>
  <c r="H158" i="1"/>
  <c r="G158" i="1"/>
  <c r="D158" i="1"/>
  <c r="C158" i="1"/>
  <c r="H157" i="1"/>
  <c r="D157" i="1"/>
  <c r="C157" i="1"/>
  <c r="H156" i="1"/>
  <c r="G156" i="1"/>
  <c r="D156" i="1"/>
  <c r="C156" i="1"/>
  <c r="D155" i="1"/>
  <c r="H155" i="1" s="1"/>
  <c r="C155" i="1"/>
  <c r="D154" i="1"/>
  <c r="H154" i="1" s="1"/>
  <c r="C154" i="1"/>
  <c r="H153" i="1"/>
  <c r="G153" i="1"/>
  <c r="D153" i="1"/>
  <c r="C153" i="1"/>
  <c r="D152" i="1"/>
  <c r="G152" i="1" s="1"/>
  <c r="C152" i="1"/>
  <c r="H152" i="1" s="1"/>
  <c r="H151" i="1"/>
  <c r="G151" i="1"/>
  <c r="D151" i="1"/>
  <c r="C151" i="1"/>
  <c r="D150" i="1"/>
  <c r="C150" i="1"/>
  <c r="H150" i="1" s="1"/>
  <c r="D149" i="1"/>
  <c r="H149" i="1" s="1"/>
  <c r="C149"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G135" i="1" s="1"/>
  <c r="G134" i="1"/>
  <c r="D134" i="1"/>
  <c r="C134" i="1"/>
  <c r="H134" i="1" s="1"/>
  <c r="H133" i="1"/>
  <c r="G133" i="1"/>
  <c r="D133" i="1"/>
  <c r="C133" i="1"/>
  <c r="D132" i="1"/>
  <c r="C132" i="1"/>
  <c r="D131" i="1"/>
  <c r="C131" i="1"/>
  <c r="H131" i="1" s="1"/>
  <c r="C130" i="1"/>
  <c r="H128" i="1"/>
  <c r="G128" i="1"/>
  <c r="D128" i="1"/>
  <c r="C128" i="1"/>
  <c r="H127" i="1"/>
  <c r="G127" i="1"/>
  <c r="D127" i="1"/>
  <c r="C127" i="1"/>
  <c r="H126" i="1"/>
  <c r="G126" i="1"/>
  <c r="D126" i="1"/>
  <c r="C126" i="1"/>
  <c r="H125" i="1"/>
  <c r="G125" i="1"/>
  <c r="D125" i="1"/>
  <c r="C125" i="1"/>
  <c r="H124" i="1"/>
  <c r="G124" i="1"/>
  <c r="D124" i="1"/>
  <c r="C124" i="1"/>
  <c r="D123" i="1"/>
  <c r="C123" i="1"/>
  <c r="D122" i="1"/>
  <c r="C122" i="1"/>
  <c r="H122" i="1" s="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C113" i="1"/>
  <c r="G113" i="1" s="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D72" i="1"/>
  <c r="C72" i="1"/>
  <c r="H71" i="1"/>
  <c r="G71" i="1"/>
  <c r="D71" i="1"/>
  <c r="C71" i="1"/>
  <c r="D70" i="1"/>
  <c r="C70" i="1"/>
  <c r="G70" i="1" s="1"/>
  <c r="H69" i="1"/>
  <c r="G69" i="1"/>
  <c r="D69" i="1"/>
  <c r="C69" i="1"/>
  <c r="H68" i="1"/>
  <c r="G68" i="1"/>
  <c r="D68" i="1"/>
  <c r="C68" i="1"/>
  <c r="H67" i="1"/>
  <c r="G67" i="1"/>
  <c r="D67" i="1"/>
  <c r="C67" i="1"/>
  <c r="D66" i="1"/>
  <c r="H66" i="1" s="1"/>
  <c r="C66" i="1"/>
  <c r="H65" i="1"/>
  <c r="G65" i="1"/>
  <c r="D65" i="1"/>
  <c r="C65" i="1"/>
  <c r="H64" i="1"/>
  <c r="G64" i="1"/>
  <c r="D64" i="1"/>
  <c r="C64" i="1"/>
  <c r="H63" i="1"/>
  <c r="G63" i="1"/>
  <c r="D63" i="1"/>
  <c r="C63" i="1"/>
  <c r="H62" i="1"/>
  <c r="G62" i="1"/>
  <c r="D62" i="1"/>
  <c r="C62" i="1"/>
  <c r="H61" i="1"/>
  <c r="G61" i="1"/>
  <c r="D61" i="1"/>
  <c r="C61" i="1"/>
  <c r="H60" i="1"/>
  <c r="G60" i="1"/>
  <c r="D60" i="1"/>
  <c r="C60" i="1"/>
  <c r="D59" i="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6" i="9" l="1"/>
  <c r="B26" i="9" s="1"/>
  <c r="F214" i="9"/>
  <c r="B214" i="9" s="1"/>
  <c r="E279" i="9"/>
  <c r="B279" i="9" s="1"/>
  <c r="F239" i="5"/>
  <c r="E89" i="6"/>
  <c r="D1383" i="1" s="1"/>
  <c r="G1566" i="1"/>
  <c r="D43" i="8"/>
  <c r="I35" i="3" s="1"/>
  <c r="G1264" i="1"/>
  <c r="G1212" i="1"/>
  <c r="F234" i="5"/>
  <c r="H1165" i="1"/>
  <c r="H1157" i="1"/>
  <c r="H1160" i="1"/>
  <c r="H1150" i="1"/>
  <c r="H1148" i="1"/>
  <c r="H1156" i="1"/>
  <c r="H1154" i="1"/>
  <c r="H1139" i="1"/>
  <c r="E285" i="9"/>
  <c r="B285" i="9" s="1"/>
  <c r="H1138" i="1"/>
  <c r="H1047" i="1"/>
  <c r="H1041" i="1"/>
  <c r="H1033" i="1"/>
  <c r="H1030" i="1"/>
  <c r="H1028" i="1"/>
  <c r="H1018" i="1"/>
  <c r="H1014" i="1"/>
  <c r="F35" i="5"/>
  <c r="H1012" i="1"/>
  <c r="H986" i="1"/>
  <c r="H1531" i="1"/>
  <c r="C1530" i="1"/>
  <c r="H1530" i="1" s="1"/>
  <c r="C1524" i="1"/>
  <c r="G1524" i="1" s="1"/>
  <c r="H1532" i="1"/>
  <c r="G1579" i="1"/>
  <c r="G1511" i="1"/>
  <c r="G1493" i="1"/>
  <c r="G1497" i="1"/>
  <c r="G1486" i="1"/>
  <c r="C1501" i="1"/>
  <c r="G1501" i="1" s="1"/>
  <c r="G1503" i="1"/>
  <c r="G1485" i="1"/>
  <c r="G1499" i="1"/>
  <c r="C1483" i="1"/>
  <c r="H1484" i="1"/>
  <c r="H1500" i="1"/>
  <c r="G1521" i="1"/>
  <c r="H1519" i="1"/>
  <c r="G1519" i="1"/>
  <c r="C1576" i="1"/>
  <c r="G1482" i="1"/>
  <c r="H1481" i="1"/>
  <c r="G1481" i="1"/>
  <c r="D1436" i="1"/>
  <c r="H649" i="1"/>
  <c r="H646" i="1"/>
  <c r="G643" i="1"/>
  <c r="G642" i="1"/>
  <c r="H406" i="1"/>
  <c r="F418" i="4"/>
  <c r="E644" i="4"/>
  <c r="D638" i="1" s="1"/>
  <c r="G718" i="1"/>
  <c r="G715" i="1"/>
  <c r="F219" i="9"/>
  <c r="F218" i="9"/>
  <c r="G711" i="1"/>
  <c r="E39" i="9"/>
  <c r="B39" i="9" s="1"/>
  <c r="G703" i="1"/>
  <c r="G600" i="1"/>
  <c r="E143" i="9"/>
  <c r="B143" i="9" s="1"/>
  <c r="G490" i="1"/>
  <c r="E101" i="9"/>
  <c r="B101" i="9" s="1"/>
  <c r="G489" i="1"/>
  <c r="E363" i="4"/>
  <c r="D358" i="1" s="1"/>
  <c r="G388" i="1"/>
  <c r="F378" i="4"/>
  <c r="G371" i="1"/>
  <c r="F369" i="4"/>
  <c r="H364" i="1"/>
  <c r="G365" i="1"/>
  <c r="G307" i="1"/>
  <c r="G308" i="1"/>
  <c r="E311" i="4"/>
  <c r="D306" i="1" s="1"/>
  <c r="H201" i="1"/>
  <c r="H269" i="1"/>
  <c r="H273" i="1"/>
  <c r="F273" i="4"/>
  <c r="E196" i="4"/>
  <c r="D192" i="1" s="1"/>
  <c r="F210" i="4"/>
  <c r="H206" i="1"/>
  <c r="G209" i="1"/>
  <c r="H207" i="1"/>
  <c r="G191" i="1"/>
  <c r="F188" i="4"/>
  <c r="G189" i="1"/>
  <c r="G187" i="1"/>
  <c r="G186" i="1"/>
  <c r="H182" i="1"/>
  <c r="F220" i="9"/>
  <c r="B220" i="9" s="1"/>
  <c r="H180" i="1"/>
  <c r="E41" i="9"/>
  <c r="B41" i="9" s="1"/>
  <c r="G178" i="1"/>
  <c r="G173" i="1"/>
  <c r="F177" i="4"/>
  <c r="G170" i="1"/>
  <c r="H169" i="1"/>
  <c r="H166" i="1"/>
  <c r="E163" i="4"/>
  <c r="D159" i="1" s="1"/>
  <c r="G163" i="1"/>
  <c r="H160" i="1"/>
  <c r="F164" i="4"/>
  <c r="G155" i="1"/>
  <c r="G157" i="1"/>
  <c r="F217" i="9"/>
  <c r="B217" i="9" s="1"/>
  <c r="G154" i="1"/>
  <c r="G149" i="1"/>
  <c r="G146" i="1"/>
  <c r="F139" i="4"/>
  <c r="G132" i="1"/>
  <c r="G123" i="1"/>
  <c r="F216" i="9"/>
  <c r="B216" i="9" s="1"/>
  <c r="F112" i="4"/>
  <c r="G79" i="1"/>
  <c r="F83" i="4"/>
  <c r="G81" i="1"/>
  <c r="E50" i="4"/>
  <c r="D46" i="1" s="1"/>
  <c r="H46" i="1" s="1"/>
  <c r="G72" i="1"/>
  <c r="F74" i="4"/>
  <c r="E34" i="9"/>
  <c r="B34" i="9" s="1"/>
  <c r="G66" i="1"/>
  <c r="D5" i="7"/>
  <c r="C1436" i="1" s="1"/>
  <c r="H1436" i="1" s="1"/>
  <c r="C1437" i="1"/>
  <c r="G1437" i="1" s="1"/>
  <c r="H1264" i="1"/>
  <c r="H1263" i="1"/>
  <c r="H1243" i="1"/>
  <c r="H1240" i="1"/>
  <c r="H1236" i="1"/>
  <c r="D258" i="5"/>
  <c r="C1227" i="1"/>
  <c r="H1227" i="1"/>
  <c r="H1223" i="1"/>
  <c r="C1219" i="1"/>
  <c r="H1219" i="1" s="1"/>
  <c r="C1216" i="1"/>
  <c r="D238" i="5"/>
  <c r="C1215" i="1" s="1"/>
  <c r="H1215" i="1" s="1"/>
  <c r="H1211" i="1"/>
  <c r="G1166" i="1"/>
  <c r="G1157" i="1"/>
  <c r="G1154" i="1"/>
  <c r="G1144" i="1"/>
  <c r="G1139" i="1"/>
  <c r="G1064" i="1"/>
  <c r="G1045" i="1"/>
  <c r="G1028" i="1"/>
  <c r="C1023" i="1"/>
  <c r="H1023" i="1" s="1"/>
  <c r="G1025" i="1"/>
  <c r="C1013" i="1"/>
  <c r="H1013" i="1" s="1"/>
  <c r="G1013" i="1"/>
  <c r="G1008" i="1"/>
  <c r="G1000" i="1"/>
  <c r="G997" i="1"/>
  <c r="G996" i="1"/>
  <c r="G993" i="1"/>
  <c r="G989" i="1"/>
  <c r="F8" i="5"/>
  <c r="H735" i="1"/>
  <c r="H718" i="1"/>
  <c r="H715" i="1"/>
  <c r="H713" i="1"/>
  <c r="H705" i="1"/>
  <c r="H691" i="1"/>
  <c r="H647" i="1"/>
  <c r="E274" i="9"/>
  <c r="B274" i="9" s="1"/>
  <c r="E21" i="9"/>
  <c r="B21" i="9" s="1"/>
  <c r="H643" i="1"/>
  <c r="H642" i="1"/>
  <c r="H645" i="1"/>
  <c r="H489" i="1"/>
  <c r="H490" i="1"/>
  <c r="G406" i="1"/>
  <c r="G413" i="1"/>
  <c r="H405" i="1"/>
  <c r="D643" i="4"/>
  <c r="C637" i="1" s="1"/>
  <c r="G637" i="1" s="1"/>
  <c r="G397" i="1"/>
  <c r="H398" i="1"/>
  <c r="H386" i="1"/>
  <c r="H388" i="1"/>
  <c r="G364" i="1"/>
  <c r="H307" i="1"/>
  <c r="H308" i="1"/>
  <c r="F643" i="4"/>
  <c r="H411" i="1"/>
  <c r="H412" i="1"/>
  <c r="H209" i="1"/>
  <c r="E53" i="9"/>
  <c r="B53" i="9" s="1"/>
  <c r="C184" i="1"/>
  <c r="B222" i="9"/>
  <c r="E45" i="9"/>
  <c r="B45" i="9" s="1"/>
  <c r="F221" i="9"/>
  <c r="B221" i="9" s="1"/>
  <c r="G180" i="1"/>
  <c r="H178" i="1"/>
  <c r="H177" i="1"/>
  <c r="G176" i="1"/>
  <c r="H173" i="1"/>
  <c r="H175" i="1"/>
  <c r="H165" i="1"/>
  <c r="G165" i="1"/>
  <c r="E40" i="9"/>
  <c r="B40" i="9" s="1"/>
  <c r="G160" i="1"/>
  <c r="G161" i="1"/>
  <c r="D133" i="4"/>
  <c r="F133" i="4" s="1"/>
  <c r="H123" i="1"/>
  <c r="G122" i="1"/>
  <c r="G121" i="1"/>
  <c r="H121" i="1"/>
  <c r="G131" i="1"/>
  <c r="G150" i="1"/>
  <c r="H135" i="1"/>
  <c r="H146" i="1"/>
  <c r="H132" i="1"/>
  <c r="C108" i="1"/>
  <c r="E37" i="9"/>
  <c r="B37" i="9" s="1"/>
  <c r="D82" i="4"/>
  <c r="H70" i="1"/>
  <c r="H72" i="1"/>
  <c r="D50" i="4"/>
  <c r="C46" i="1" s="1"/>
  <c r="F50" i="4"/>
  <c r="F62" i="4"/>
  <c r="G59" i="1"/>
  <c r="G58" i="1"/>
  <c r="H58" i="1"/>
  <c r="H59" i="1"/>
  <c r="E27" i="9"/>
  <c r="B27" i="9" s="1"/>
  <c r="E283" i="9"/>
  <c r="B283" i="9" s="1"/>
  <c r="E284" i="9"/>
  <c r="B284" i="9" s="1"/>
  <c r="G275" i="1"/>
  <c r="H275" i="1"/>
  <c r="G568" i="1"/>
  <c r="H568" i="1"/>
  <c r="G599" i="1"/>
  <c r="H599" i="1"/>
  <c r="H911" i="1"/>
  <c r="G911" i="1"/>
  <c r="H914" i="1"/>
  <c r="G914" i="1"/>
  <c r="H919" i="1"/>
  <c r="G919" i="1"/>
  <c r="H922" i="1"/>
  <c r="G922" i="1"/>
  <c r="H930" i="1"/>
  <c r="G930" i="1"/>
  <c r="H938" i="1"/>
  <c r="G938" i="1"/>
  <c r="H943" i="1"/>
  <c r="G943" i="1"/>
  <c r="H946" i="1"/>
  <c r="G946" i="1"/>
  <c r="H954" i="1"/>
  <c r="G954" i="1"/>
  <c r="H959" i="1"/>
  <c r="G959" i="1"/>
  <c r="H962" i="1"/>
  <c r="G962" i="1"/>
  <c r="H967" i="1"/>
  <c r="G967" i="1"/>
  <c r="H1015" i="1"/>
  <c r="G1015" i="1"/>
  <c r="H1039" i="1"/>
  <c r="G1039" i="1"/>
  <c r="F603" i="4"/>
  <c r="G142" i="9"/>
  <c r="E142" i="9" s="1"/>
  <c r="B142" i="9" s="1"/>
  <c r="D593" i="4"/>
  <c r="C597" i="1"/>
  <c r="E35" i="6"/>
  <c r="D1360" i="1"/>
  <c r="H1360" i="1" s="1"/>
  <c r="F115" i="6"/>
  <c r="D114" i="6"/>
  <c r="C1409" i="1"/>
  <c r="C284"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88" i="1"/>
  <c r="G589" i="1"/>
  <c r="G590" i="1"/>
  <c r="G591" i="1"/>
  <c r="G592" i="1"/>
  <c r="G593" i="1"/>
  <c r="G594" i="1"/>
  <c r="G595" i="1"/>
  <c r="G596" i="1"/>
  <c r="G632" i="1"/>
  <c r="G64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H971" i="1"/>
  <c r="G971" i="1"/>
  <c r="H991" i="1"/>
  <c r="G991" i="1"/>
  <c r="H1007" i="1"/>
  <c r="G1007" i="1"/>
  <c r="H1058" i="1"/>
  <c r="G1058" i="1"/>
  <c r="H1073" i="1"/>
  <c r="G1073" i="1"/>
  <c r="H1081" i="1"/>
  <c r="G1081" i="1"/>
  <c r="H1089" i="1"/>
  <c r="G1089" i="1"/>
  <c r="G1492" i="1"/>
  <c r="H1492" i="1"/>
  <c r="H927" i="1"/>
  <c r="G927" i="1"/>
  <c r="H935" i="1"/>
  <c r="G935" i="1"/>
  <c r="H951" i="1"/>
  <c r="G951" i="1"/>
  <c r="H983" i="1"/>
  <c r="G983" i="1"/>
  <c r="H1003" i="1"/>
  <c r="G1003" i="1"/>
  <c r="H1031" i="1"/>
  <c r="G1031" i="1"/>
  <c r="H1054" i="1"/>
  <c r="G1054" i="1"/>
  <c r="F279" i="4"/>
  <c r="D263" i="4"/>
  <c r="F577" i="4"/>
  <c r="C571" i="1"/>
  <c r="D130" i="1"/>
  <c r="G631" i="1"/>
  <c r="G644"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H910" i="1"/>
  <c r="G910" i="1"/>
  <c r="H915" i="1"/>
  <c r="G915" i="1"/>
  <c r="H918" i="1"/>
  <c r="G918" i="1"/>
  <c r="H923" i="1"/>
  <c r="G923" i="1"/>
  <c r="H926" i="1"/>
  <c r="G926" i="1"/>
  <c r="H931" i="1"/>
  <c r="G931" i="1"/>
  <c r="H934" i="1"/>
  <c r="G934" i="1"/>
  <c r="H939" i="1"/>
  <c r="G939" i="1"/>
  <c r="H942" i="1"/>
  <c r="G942" i="1"/>
  <c r="H947" i="1"/>
  <c r="G947" i="1"/>
  <c r="H950" i="1"/>
  <c r="G950" i="1"/>
  <c r="H955" i="1"/>
  <c r="G955" i="1"/>
  <c r="H958" i="1"/>
  <c r="G958" i="1"/>
  <c r="H963" i="1"/>
  <c r="G963" i="1"/>
  <c r="H975" i="1"/>
  <c r="G975" i="1"/>
  <c r="H987" i="1"/>
  <c r="G987" i="1"/>
  <c r="H995" i="1"/>
  <c r="G995" i="1"/>
  <c r="H1011" i="1"/>
  <c r="G1011" i="1"/>
  <c r="H1019" i="1"/>
  <c r="G1019" i="1"/>
  <c r="H1027" i="1"/>
  <c r="G1027" i="1"/>
  <c r="H1035" i="1"/>
  <c r="G1035" i="1"/>
  <c r="H1043" i="1"/>
  <c r="G1043" i="1"/>
  <c r="H1050" i="1"/>
  <c r="G1050" i="1"/>
  <c r="J1467" i="1"/>
  <c r="H1467" i="1"/>
  <c r="G1467" i="1"/>
  <c r="H979" i="1"/>
  <c r="G979" i="1"/>
  <c r="H999" i="1"/>
  <c r="G999" i="1"/>
  <c r="H1062" i="1"/>
  <c r="G1062" i="1"/>
  <c r="H1069" i="1"/>
  <c r="G1069" i="1"/>
  <c r="H1077" i="1"/>
  <c r="G1077" i="1"/>
  <c r="H1085" i="1"/>
  <c r="G1085" i="1"/>
  <c r="G1361" i="1"/>
  <c r="H1361" i="1"/>
  <c r="G1366" i="1"/>
  <c r="H1366" i="1"/>
  <c r="G1369" i="1"/>
  <c r="H1369" i="1"/>
  <c r="G1374" i="1"/>
  <c r="H1374" i="1"/>
  <c r="G1377" i="1"/>
  <c r="H1377" i="1"/>
  <c r="G1382" i="1"/>
  <c r="H1382" i="1"/>
  <c r="H1489" i="1"/>
  <c r="G1489" i="1"/>
  <c r="G1301" i="1"/>
  <c r="H1301" i="1"/>
  <c r="G1306" i="1"/>
  <c r="H1306" i="1"/>
  <c r="G1309" i="1"/>
  <c r="H1309" i="1"/>
  <c r="G1314" i="1"/>
  <c r="H1314" i="1"/>
  <c r="G1317" i="1"/>
  <c r="H1317" i="1"/>
  <c r="G1322" i="1"/>
  <c r="H1322" i="1"/>
  <c r="G1325" i="1"/>
  <c r="H1325" i="1"/>
  <c r="H1509" i="1"/>
  <c r="G1509" i="1"/>
  <c r="H1525" i="1"/>
  <c r="G1525" i="1"/>
  <c r="H1533" i="1"/>
  <c r="G1533" i="1"/>
  <c r="H1541" i="1"/>
  <c r="G1541" i="1"/>
  <c r="H1549" i="1"/>
  <c r="G1549" i="1"/>
  <c r="H1557" i="1"/>
  <c r="G1557" i="1"/>
  <c r="H908" i="1"/>
  <c r="H912" i="1"/>
  <c r="H916" i="1"/>
  <c r="H920" i="1"/>
  <c r="H924" i="1"/>
  <c r="H928" i="1"/>
  <c r="H932" i="1"/>
  <c r="H936" i="1"/>
  <c r="H940" i="1"/>
  <c r="H944" i="1"/>
  <c r="H948" i="1"/>
  <c r="H952" i="1"/>
  <c r="H956" i="1"/>
  <c r="H960" i="1"/>
  <c r="H964" i="1"/>
  <c r="G966" i="1"/>
  <c r="H968" i="1"/>
  <c r="G970" i="1"/>
  <c r="H972" i="1"/>
  <c r="G974" i="1"/>
  <c r="H976" i="1"/>
  <c r="G978" i="1"/>
  <c r="H980" i="1"/>
  <c r="G982" i="1"/>
  <c r="G986" i="1"/>
  <c r="H988" i="1"/>
  <c r="H992" i="1"/>
  <c r="G994" i="1"/>
  <c r="H996" i="1"/>
  <c r="G998" i="1"/>
  <c r="H1000" i="1"/>
  <c r="G1002" i="1"/>
  <c r="H1004" i="1"/>
  <c r="G1006" i="1"/>
  <c r="H1008" i="1"/>
  <c r="G1010" i="1"/>
  <c r="G1014" i="1"/>
  <c r="G1018" i="1"/>
  <c r="G1022" i="1"/>
  <c r="G1026" i="1"/>
  <c r="G1030" i="1"/>
  <c r="G1034" i="1"/>
  <c r="G1038" i="1"/>
  <c r="G1042" i="1"/>
  <c r="G1049" i="1"/>
  <c r="G1053" i="1"/>
  <c r="G1057" i="1"/>
  <c r="G1061" i="1"/>
  <c r="G1068" i="1"/>
  <c r="G1072" i="1"/>
  <c r="G1076" i="1"/>
  <c r="G1080" i="1"/>
  <c r="G1084" i="1"/>
  <c r="G1088" i="1"/>
  <c r="G1410" i="1"/>
  <c r="H1410" i="1"/>
  <c r="G1413" i="1"/>
  <c r="H1413" i="1"/>
  <c r="G1418" i="1"/>
  <c r="H1418" i="1"/>
  <c r="G1421" i="1"/>
  <c r="H1421" i="1"/>
  <c r="G1426" i="1"/>
  <c r="H1426" i="1"/>
  <c r="G1429" i="1"/>
  <c r="H1429" i="1"/>
  <c r="G1434" i="1"/>
  <c r="H1434" i="1"/>
  <c r="J1450" i="1"/>
  <c r="G1450" i="1"/>
  <c r="H1450" i="1"/>
  <c r="I1460" i="1"/>
  <c r="J1478" i="1"/>
  <c r="H1478" i="1"/>
  <c r="G1478" i="1"/>
  <c r="H1494" i="1"/>
  <c r="G1494" i="1"/>
  <c r="H1198" i="1"/>
  <c r="G1198" i="1"/>
  <c r="H1200" i="1"/>
  <c r="G1200" i="1"/>
  <c r="G1202" i="1"/>
  <c r="H1202" i="1"/>
  <c r="G1205" i="1"/>
  <c r="H1205" i="1"/>
  <c r="G1210" i="1"/>
  <c r="H1210" i="1"/>
  <c r="G1213" i="1"/>
  <c r="H1213" i="1"/>
  <c r="G1218" i="1"/>
  <c r="H1218" i="1"/>
  <c r="G1221" i="1"/>
  <c r="H1221" i="1"/>
  <c r="G1226" i="1"/>
  <c r="H1226" i="1"/>
  <c r="G1229" i="1"/>
  <c r="H1229" i="1"/>
  <c r="G1234" i="1"/>
  <c r="H1234"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G1334" i="1"/>
  <c r="H1334" i="1"/>
  <c r="G1337" i="1"/>
  <c r="H1337" i="1"/>
  <c r="G1342" i="1"/>
  <c r="H1342" i="1"/>
  <c r="G1345" i="1"/>
  <c r="H1345" i="1"/>
  <c r="G1350" i="1"/>
  <c r="H1350" i="1"/>
  <c r="G1353" i="1"/>
  <c r="H1353" i="1"/>
  <c r="G1358" i="1"/>
  <c r="H1358" i="1"/>
  <c r="G1386" i="1"/>
  <c r="H1386" i="1"/>
  <c r="G1389" i="1"/>
  <c r="H1389" i="1"/>
  <c r="G1394" i="1"/>
  <c r="H1394" i="1"/>
  <c r="G1397" i="1"/>
  <c r="H1397" i="1"/>
  <c r="G1402" i="1"/>
  <c r="H1402" i="1"/>
  <c r="G1405" i="1"/>
  <c r="H1405" i="1"/>
  <c r="G1438" i="1"/>
  <c r="H1438" i="1"/>
  <c r="G1441" i="1"/>
  <c r="I1441" i="1" s="1"/>
  <c r="H1441" i="1"/>
  <c r="H1444" i="1"/>
  <c r="G1444" i="1"/>
  <c r="H1449" i="1"/>
  <c r="G1449" i="1"/>
  <c r="H1461" i="1"/>
  <c r="G1461" i="1"/>
  <c r="H1464" i="1"/>
  <c r="G1464" i="1"/>
  <c r="I1471" i="1"/>
  <c r="H1474" i="1"/>
  <c r="G1474" i="1"/>
  <c r="I1474" i="1" s="1"/>
  <c r="F17" i="4"/>
  <c r="D7" i="4"/>
  <c r="E6" i="4"/>
  <c r="G1302" i="1"/>
  <c r="H1302" i="1"/>
  <c r="G1305" i="1"/>
  <c r="H1305" i="1"/>
  <c r="G1310" i="1"/>
  <c r="H1310" i="1"/>
  <c r="G1313" i="1"/>
  <c r="H1313" i="1"/>
  <c r="G1318" i="1"/>
  <c r="H1318" i="1"/>
  <c r="G1321" i="1"/>
  <c r="H1321" i="1"/>
  <c r="G1326" i="1"/>
  <c r="H1326" i="1"/>
  <c r="G1362" i="1"/>
  <c r="H1362" i="1"/>
  <c r="G1365" i="1"/>
  <c r="H1365" i="1"/>
  <c r="G1370" i="1"/>
  <c r="H1370" i="1"/>
  <c r="G1373" i="1"/>
  <c r="H1373" i="1"/>
  <c r="G1378" i="1"/>
  <c r="H1378" i="1"/>
  <c r="G1381" i="1"/>
  <c r="H1381" i="1"/>
  <c r="G1414" i="1"/>
  <c r="H1414" i="1"/>
  <c r="G1417" i="1"/>
  <c r="H1417" i="1"/>
  <c r="G1422" i="1"/>
  <c r="H1422" i="1"/>
  <c r="G1425" i="1"/>
  <c r="H1425" i="1"/>
  <c r="G1430" i="1"/>
  <c r="H1430" i="1"/>
  <c r="G1433" i="1"/>
  <c r="H1433" i="1"/>
  <c r="J1446" i="1"/>
  <c r="G1446" i="1"/>
  <c r="I1446" i="1" s="1"/>
  <c r="I1452" i="1"/>
  <c r="J1458" i="1"/>
  <c r="G1458" i="1"/>
  <c r="I1458" i="1" s="1"/>
  <c r="J1463" i="1"/>
  <c r="H1463" i="1"/>
  <c r="G1463" i="1"/>
  <c r="I1463" i="1" s="1"/>
  <c r="J1473" i="1"/>
  <c r="H1473" i="1"/>
  <c r="G1473" i="1"/>
  <c r="H1506" i="1"/>
  <c r="G1506" i="1"/>
  <c r="H1514" i="1"/>
  <c r="G1514" i="1"/>
  <c r="H1522" i="1"/>
  <c r="G1522" i="1"/>
  <c r="H1538" i="1"/>
  <c r="G1538" i="1"/>
  <c r="H1546" i="1"/>
  <c r="G1546" i="1"/>
  <c r="H1554" i="1"/>
  <c r="G1554" i="1"/>
  <c r="F153" i="4"/>
  <c r="D152" i="4"/>
  <c r="F421" i="4"/>
  <c r="H1199" i="1"/>
  <c r="G1199" i="1"/>
  <c r="H1201" i="1"/>
  <c r="G1201" i="1"/>
  <c r="G1206" i="1"/>
  <c r="H1206" i="1"/>
  <c r="G1209" i="1"/>
  <c r="H1209" i="1"/>
  <c r="G1217" i="1"/>
  <c r="H1217" i="1"/>
  <c r="G1225" i="1"/>
  <c r="H1225" i="1"/>
  <c r="G1230" i="1"/>
  <c r="H1230" i="1"/>
  <c r="G1233" i="1"/>
  <c r="H1233" i="1"/>
  <c r="G1238" i="1"/>
  <c r="H1238" i="1"/>
  <c r="G1241" i="1"/>
  <c r="H1241" i="1"/>
  <c r="G1246" i="1"/>
  <c r="H1246" i="1"/>
  <c r="G1249" i="1"/>
  <c r="H1249" i="1"/>
  <c r="G1254" i="1"/>
  <c r="H1254" i="1"/>
  <c r="G1257" i="1"/>
  <c r="H1257" i="1"/>
  <c r="G1262" i="1"/>
  <c r="H1262" i="1"/>
  <c r="G1265" i="1"/>
  <c r="H1265" i="1"/>
  <c r="G1270" i="1"/>
  <c r="H1270" i="1"/>
  <c r="G1273" i="1"/>
  <c r="H1273" i="1"/>
  <c r="G1278" i="1"/>
  <c r="H1278" i="1"/>
  <c r="G1281" i="1"/>
  <c r="H1281" i="1"/>
  <c r="G1286" i="1"/>
  <c r="H1286" i="1"/>
  <c r="G1289" i="1"/>
  <c r="H1289" i="1"/>
  <c r="G1294" i="1"/>
  <c r="H1294" i="1"/>
  <c r="G1297" i="1"/>
  <c r="H1297" i="1"/>
  <c r="G1330" i="1"/>
  <c r="H1330" i="1"/>
  <c r="G1333" i="1"/>
  <c r="H1333" i="1"/>
  <c r="G1338" i="1"/>
  <c r="H1338" i="1"/>
  <c r="G1341" i="1"/>
  <c r="H1341" i="1"/>
  <c r="G1346" i="1"/>
  <c r="H1346" i="1"/>
  <c r="G1349" i="1"/>
  <c r="H1349" i="1"/>
  <c r="G1354" i="1"/>
  <c r="H1354" i="1"/>
  <c r="G1357" i="1"/>
  <c r="H1357" i="1"/>
  <c r="G1385" i="1"/>
  <c r="H1385" i="1"/>
  <c r="G1390" i="1"/>
  <c r="H1390" i="1"/>
  <c r="G1393" i="1"/>
  <c r="H1393" i="1"/>
  <c r="G1398" i="1"/>
  <c r="H1398" i="1"/>
  <c r="G1401" i="1"/>
  <c r="H1401" i="1"/>
  <c r="G1406" i="1"/>
  <c r="H1406" i="1"/>
  <c r="H1440" i="1"/>
  <c r="G1440" i="1"/>
  <c r="I1442" i="1"/>
  <c r="G1445" i="1"/>
  <c r="H1445" i="1"/>
  <c r="J1449" i="1"/>
  <c r="H1453" i="1"/>
  <c r="G1453" i="1"/>
  <c r="H1457" i="1"/>
  <c r="G1457" i="1"/>
  <c r="I1457" i="1" s="1"/>
  <c r="I1465" i="1"/>
  <c r="H1468" i="1"/>
  <c r="G1468" i="1"/>
  <c r="I1476" i="1"/>
  <c r="H1479" i="1"/>
  <c r="G1479" i="1"/>
  <c r="I1479" i="1" s="1"/>
  <c r="G1504" i="1"/>
  <c r="H1504" i="1"/>
  <c r="G1512" i="1"/>
  <c r="H1512" i="1"/>
  <c r="G1520" i="1"/>
  <c r="H1520" i="1"/>
  <c r="G1528" i="1"/>
  <c r="H1528" i="1"/>
  <c r="G1536" i="1"/>
  <c r="H1536" i="1"/>
  <c r="G1544" i="1"/>
  <c r="H1544" i="1"/>
  <c r="G1552" i="1"/>
  <c r="H1552" i="1"/>
  <c r="F299" i="4"/>
  <c r="F563" i="4"/>
  <c r="D529" i="4"/>
  <c r="D245" i="5"/>
  <c r="F246" i="5"/>
  <c r="G297" i="9"/>
  <c r="E297" i="9" s="1"/>
  <c r="H29" i="3"/>
  <c r="G165" i="9"/>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G1432" i="1"/>
  <c r="G1436" i="1"/>
  <c r="H1447" i="1"/>
  <c r="I1447" i="1" s="1"/>
  <c r="J1447" i="1"/>
  <c r="H1448" i="1"/>
  <c r="I1448" i="1" s="1"/>
  <c r="H1451" i="1"/>
  <c r="I1451" i="1" s="1"/>
  <c r="J1451" i="1"/>
  <c r="H1452" i="1"/>
  <c r="H1455" i="1"/>
  <c r="I1455" i="1" s="1"/>
  <c r="J1455" i="1"/>
  <c r="H1456" i="1"/>
  <c r="I1456" i="1" s="1"/>
  <c r="H1459" i="1"/>
  <c r="I1459" i="1" s="1"/>
  <c r="J1459" i="1"/>
  <c r="H1460" i="1"/>
  <c r="G1480" i="1"/>
  <c r="H1560" i="1"/>
  <c r="G1562" i="1"/>
  <c r="G1565" i="1"/>
  <c r="H1568" i="1"/>
  <c r="G1574" i="1"/>
  <c r="G1578" i="1"/>
  <c r="F345" i="4"/>
  <c r="D344" i="4"/>
  <c r="F13" i="5"/>
  <c r="D12" i="5"/>
  <c r="F6" i="6"/>
  <c r="D5" i="6"/>
  <c r="G1203" i="1"/>
  <c r="G1207" i="1"/>
  <c r="G1211" i="1"/>
  <c r="G1219" i="1"/>
  <c r="G1223" i="1"/>
  <c r="G1227" i="1"/>
  <c r="G1231" i="1"/>
  <c r="G1239" i="1"/>
  <c r="G1243" i="1"/>
  <c r="G1247" i="1"/>
  <c r="G1251" i="1"/>
  <c r="G1255" i="1"/>
  <c r="G1259" i="1"/>
  <c r="G1263" i="1"/>
  <c r="G1267" i="1"/>
  <c r="G1271" i="1"/>
  <c r="G1275" i="1"/>
  <c r="G1279" i="1"/>
  <c r="G1283" i="1"/>
  <c r="G1287" i="1"/>
  <c r="G1291" i="1"/>
  <c r="G1295"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23" i="1"/>
  <c r="G1427" i="1"/>
  <c r="G1431" i="1"/>
  <c r="G1439" i="1"/>
  <c r="I1439" i="1" s="1"/>
  <c r="J1439" i="1"/>
  <c r="G1443" i="1"/>
  <c r="I1443" i="1" s="1"/>
  <c r="J1443" i="1"/>
  <c r="H1454" i="1"/>
  <c r="H1462" i="1"/>
  <c r="I1462" i="1" s="1"/>
  <c r="J1462" i="1"/>
  <c r="H1466" i="1"/>
  <c r="I1466" i="1" s="1"/>
  <c r="J1466" i="1"/>
  <c r="H1472" i="1"/>
  <c r="I1472" i="1" s="1"/>
  <c r="J1472" i="1"/>
  <c r="H1477" i="1"/>
  <c r="I1477" i="1" s="1"/>
  <c r="J1477" i="1"/>
  <c r="D106" i="4"/>
  <c r="D484" i="4"/>
  <c r="F485" i="4"/>
  <c r="F626" i="4"/>
  <c r="D625" i="4"/>
  <c r="G161" i="9"/>
  <c r="E161" i="9" s="1"/>
  <c r="B161" i="9" s="1"/>
  <c r="F29" i="4"/>
  <c r="F169" i="4"/>
  <c r="D163" i="4"/>
  <c r="F197" i="4"/>
  <c r="D196" i="4"/>
  <c r="F352" i="4"/>
  <c r="D351" i="4"/>
  <c r="E12" i="5"/>
  <c r="D990" i="1" s="1"/>
  <c r="G286" i="9"/>
  <c r="F88" i="5"/>
  <c r="D87" i="5"/>
  <c r="F135" i="5"/>
  <c r="D134" i="5"/>
  <c r="F224" i="5"/>
  <c r="D206" i="5"/>
  <c r="H1573" i="1"/>
  <c r="G1573" i="1"/>
  <c r="H1577" i="1"/>
  <c r="G1577" i="1"/>
  <c r="F45" i="4"/>
  <c r="D44" i="4"/>
  <c r="F125" i="4"/>
  <c r="D124" i="4"/>
  <c r="D224" i="4"/>
  <c r="E263" i="4"/>
  <c r="D259" i="1" s="1"/>
  <c r="D311" i="4"/>
  <c r="D298" i="4" s="1"/>
  <c r="F312" i="4"/>
  <c r="E421" i="4"/>
  <c r="F466" i="4"/>
  <c r="D459" i="4"/>
  <c r="E567" i="4"/>
  <c r="D561" i="1" s="1"/>
  <c r="F43" i="6"/>
  <c r="D35" i="6"/>
  <c r="D363" i="4"/>
  <c r="D644" i="4"/>
  <c r="F417" i="4"/>
  <c r="E515" i="4"/>
  <c r="D509" i="1" s="1"/>
  <c r="D567" i="4"/>
  <c r="E625" i="4"/>
  <c r="D619" i="1" s="1"/>
  <c r="F79" i="5"/>
  <c r="D78" i="5"/>
  <c r="F90" i="6"/>
  <c r="D89" i="6"/>
  <c r="D42" i="8"/>
  <c r="F581" i="4"/>
  <c r="D580" i="4"/>
  <c r="H289" i="9"/>
  <c r="E176" i="5"/>
  <c r="F191" i="5"/>
  <c r="D190" i="5"/>
  <c r="G289" i="9"/>
  <c r="E289" i="9" s="1"/>
  <c r="B289" i="9" s="1"/>
  <c r="F177" i="5"/>
  <c r="B135" i="9"/>
  <c r="E138" i="9"/>
  <c r="B138" i="9" s="1"/>
  <c r="B228" i="9"/>
  <c r="I10" i="9"/>
  <c r="G160" i="9"/>
  <c r="E160" i="9" s="1"/>
  <c r="B160" i="9" s="1"/>
  <c r="B247" i="9"/>
  <c r="H286" i="9"/>
  <c r="E87" i="5"/>
  <c r="D1065" i="1" s="1"/>
  <c r="E146" i="5"/>
  <c r="D1124" i="1" s="1"/>
  <c r="G287" i="9"/>
  <c r="E287" i="9" s="1"/>
  <c r="B287" i="9" s="1"/>
  <c r="D146" i="5"/>
  <c r="E5" i="6"/>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L212" i="9"/>
  <c r="G163" i="9"/>
  <c r="E163" i="9" s="1"/>
  <c r="B163" i="9" s="1"/>
  <c r="G164" i="9"/>
  <c r="E164" i="9" s="1"/>
  <c r="B164" i="9" s="1"/>
  <c r="G162" i="9"/>
  <c r="E162" i="9" s="1"/>
  <c r="B162" i="9" s="1"/>
  <c r="E22" i="9"/>
  <c r="B22" i="9" s="1"/>
  <c r="E30" i="9"/>
  <c r="B30" i="9" s="1"/>
  <c r="E38" i="9"/>
  <c r="B38" i="9" s="1"/>
  <c r="E46" i="9"/>
  <c r="B46" i="9" s="1"/>
  <c r="E54" i="9"/>
  <c r="B54" i="9" s="1"/>
  <c r="E62" i="9"/>
  <c r="B62" i="9" s="1"/>
  <c r="E70" i="9"/>
  <c r="B70" i="9" s="1"/>
  <c r="E78" i="9"/>
  <c r="B78" i="9" s="1"/>
  <c r="E86" i="9"/>
  <c r="B86" i="9" s="1"/>
  <c r="E98" i="9"/>
  <c r="B98" i="9" s="1"/>
  <c r="E114" i="9"/>
  <c r="B114" i="9" s="1"/>
  <c r="E130" i="9"/>
  <c r="B130" i="9" s="1"/>
  <c r="B239" i="9"/>
  <c r="B260" i="9"/>
  <c r="B219" i="9"/>
  <c r="F233" i="9"/>
  <c r="B233" i="9" s="1"/>
  <c r="B238" i="9"/>
  <c r="F249" i="9"/>
  <c r="B249" i="9" s="1"/>
  <c r="B254" i="9"/>
  <c r="F265" i="9"/>
  <c r="B265" i="9" s="1"/>
  <c r="B270" i="9"/>
  <c r="B268" i="9"/>
  <c r="F224" i="9"/>
  <c r="B224" i="9" s="1"/>
  <c r="E225" i="9"/>
  <c r="B225" i="9" s="1"/>
  <c r="B230" i="9"/>
  <c r="F241" i="9"/>
  <c r="B241" i="9" s="1"/>
  <c r="B246" i="9"/>
  <c r="F257" i="9"/>
  <c r="B257" i="9" s="1"/>
  <c r="B262" i="9"/>
  <c r="B288" i="9"/>
  <c r="F228" i="9"/>
  <c r="F236" i="9"/>
  <c r="B236" i="9" s="1"/>
  <c r="F244" i="9"/>
  <c r="B244" i="9" s="1"/>
  <c r="F252" i="9"/>
  <c r="B252" i="9" s="1"/>
  <c r="F260" i="9"/>
  <c r="F268" i="9"/>
  <c r="F275" i="9"/>
  <c r="E281" i="9"/>
  <c r="B281" i="9" s="1"/>
  <c r="B218" i="9"/>
  <c r="F232" i="9"/>
  <c r="B232" i="9" s="1"/>
  <c r="F240" i="9"/>
  <c r="B240" i="9" s="1"/>
  <c r="F248" i="9"/>
  <c r="B248" i="9" s="1"/>
  <c r="F256" i="9"/>
  <c r="B256" i="9" s="1"/>
  <c r="F264" i="9"/>
  <c r="B264" i="9" s="1"/>
  <c r="E273" i="9"/>
  <c r="B273" i="9" s="1"/>
  <c r="E290" i="9"/>
  <c r="B290" i="9" s="1"/>
  <c r="G294" i="9" l="1"/>
  <c r="E294" i="9" s="1"/>
  <c r="B294" i="9" s="1"/>
  <c r="C1518" i="1"/>
  <c r="H1518" i="1" s="1"/>
  <c r="E7" i="5"/>
  <c r="D985" i="1" s="1"/>
  <c r="G1530" i="1"/>
  <c r="H1524" i="1"/>
  <c r="H1501" i="1"/>
  <c r="H1483" i="1"/>
  <c r="G1483" i="1"/>
  <c r="G1576" i="1"/>
  <c r="H1576" i="1"/>
  <c r="F212" i="9"/>
  <c r="B212" i="9" s="1"/>
  <c r="E350" i="4"/>
  <c r="D345" i="1" s="1"/>
  <c r="E298" i="4"/>
  <c r="D293" i="1" s="1"/>
  <c r="E151" i="4"/>
  <c r="I17" i="3" s="1"/>
  <c r="G46" i="1"/>
  <c r="H1437" i="1"/>
  <c r="I1440" i="1"/>
  <c r="F258" i="5"/>
  <c r="C1235" i="1"/>
  <c r="F238" i="5"/>
  <c r="G1215" i="1"/>
  <c r="D237" i="5"/>
  <c r="F237" i="5" s="1"/>
  <c r="G1216" i="1"/>
  <c r="H1216" i="1"/>
  <c r="G1023" i="1"/>
  <c r="H637" i="1"/>
  <c r="H184" i="1"/>
  <c r="G184" i="1"/>
  <c r="C129" i="1"/>
  <c r="G129" i="1" s="1"/>
  <c r="H129" i="1"/>
  <c r="G108" i="1"/>
  <c r="H108" i="1"/>
  <c r="F82" i="4"/>
  <c r="C78" i="1"/>
  <c r="C293" i="1"/>
  <c r="E175" i="5"/>
  <c r="D1152" i="1" s="1"/>
  <c r="I22" i="3"/>
  <c r="D1153" i="1"/>
  <c r="F567" i="4"/>
  <c r="C561" i="1"/>
  <c r="F459" i="4"/>
  <c r="C453" i="1"/>
  <c r="K1432" i="9"/>
  <c r="G295" i="9"/>
  <c r="E295" i="9" s="1"/>
  <c r="B295" i="9" s="1"/>
  <c r="I34" i="3"/>
  <c r="C1517" i="1"/>
  <c r="F78" i="5"/>
  <c r="D68" i="5"/>
  <c r="C1056" i="1"/>
  <c r="G509" i="1"/>
  <c r="H509" i="1"/>
  <c r="H25" i="3"/>
  <c r="F35" i="6"/>
  <c r="C1329" i="1"/>
  <c r="F44" i="4"/>
  <c r="C40" i="1"/>
  <c r="F134" i="5"/>
  <c r="C1112" i="1"/>
  <c r="E286" i="9"/>
  <c r="B286" i="9" s="1"/>
  <c r="H23" i="3"/>
  <c r="C1214" i="1"/>
  <c r="F484" i="4"/>
  <c r="C478" i="1"/>
  <c r="F344" i="4"/>
  <c r="C339" i="1"/>
  <c r="E165" i="9"/>
  <c r="B165" i="9" s="1"/>
  <c r="F245" i="5"/>
  <c r="C1222" i="1"/>
  <c r="E528" i="4"/>
  <c r="I1468" i="1"/>
  <c r="D420" i="4"/>
  <c r="E412" i="4"/>
  <c r="I16" i="3"/>
  <c r="D2" i="1"/>
  <c r="I1444" i="1"/>
  <c r="I1478" i="1"/>
  <c r="I1450" i="1"/>
  <c r="G571" i="1"/>
  <c r="H571" i="1"/>
  <c r="F114" i="6"/>
  <c r="H27" i="3"/>
  <c r="C1408" i="1"/>
  <c r="G597" i="1"/>
  <c r="H597" i="1"/>
  <c r="G291" i="9"/>
  <c r="E291" i="9" s="1"/>
  <c r="B291" i="9" s="1"/>
  <c r="F190" i="5"/>
  <c r="D176" i="5"/>
  <c r="C1167" i="1"/>
  <c r="F224" i="4"/>
  <c r="C220" i="1"/>
  <c r="F106" i="4"/>
  <c r="C102" i="1"/>
  <c r="F12" i="5"/>
  <c r="D7" i="5"/>
  <c r="C990" i="1"/>
  <c r="E68" i="5"/>
  <c r="D6" i="4"/>
  <c r="F7" i="4"/>
  <c r="C3" i="1"/>
  <c r="F593" i="4"/>
  <c r="C587" i="1"/>
  <c r="E420" i="4"/>
  <c r="D415" i="1"/>
  <c r="F196" i="4"/>
  <c r="C192" i="1"/>
  <c r="F625" i="4"/>
  <c r="C619" i="1"/>
  <c r="E141" i="6"/>
  <c r="I24" i="3"/>
  <c r="D1299" i="1"/>
  <c r="F580" i="4"/>
  <c r="C574" i="1"/>
  <c r="F89" i="6"/>
  <c r="C1383" i="1"/>
  <c r="F644" i="4"/>
  <c r="C638" i="1"/>
  <c r="F124" i="4"/>
  <c r="C120" i="1"/>
  <c r="G292" i="9"/>
  <c r="E292" i="9" s="1"/>
  <c r="B292" i="9" s="1"/>
  <c r="F206" i="5"/>
  <c r="C1183" i="1"/>
  <c r="F87" i="5"/>
  <c r="C1065" i="1"/>
  <c r="F351" i="4"/>
  <c r="D350" i="4"/>
  <c r="D407" i="4" s="1"/>
  <c r="C346" i="1"/>
  <c r="E296" i="9"/>
  <c r="I10" i="3" s="1"/>
  <c r="B297" i="9"/>
  <c r="D528" i="4"/>
  <c r="F529" i="4"/>
  <c r="C523" i="1"/>
  <c r="G20" i="9"/>
  <c r="H20" i="9"/>
  <c r="D151" i="4"/>
  <c r="F152" i="4"/>
  <c r="C148" i="1"/>
  <c r="I1473" i="1"/>
  <c r="I1464" i="1"/>
  <c r="I1449" i="1"/>
  <c r="I1467" i="1"/>
  <c r="G130" i="1"/>
  <c r="H130" i="1"/>
  <c r="F263" i="4"/>
  <c r="C259" i="1"/>
  <c r="G284" i="1"/>
  <c r="H284" i="1"/>
  <c r="B191" i="9"/>
  <c r="F146" i="5"/>
  <c r="C1124" i="1"/>
  <c r="F363" i="4"/>
  <c r="C358" i="1"/>
  <c r="F311" i="4"/>
  <c r="C306" i="1"/>
  <c r="F163" i="4"/>
  <c r="C159" i="1"/>
  <c r="D141" i="6"/>
  <c r="G299" i="9" s="1"/>
  <c r="E299" i="9" s="1"/>
  <c r="H24" i="3"/>
  <c r="C1299" i="1"/>
  <c r="F5" i="6"/>
  <c r="E408" i="4"/>
  <c r="D403" i="1" s="1"/>
  <c r="G1409" i="1"/>
  <c r="H1409" i="1"/>
  <c r="I25" i="3"/>
  <c r="D1329" i="1"/>
  <c r="G1518" i="1" l="1"/>
  <c r="E6" i="5"/>
  <c r="H276" i="9" s="1"/>
  <c r="I20" i="3"/>
  <c r="E293" i="9"/>
  <c r="F298" i="4"/>
  <c r="E407" i="4"/>
  <c r="D402" i="1" s="1"/>
  <c r="D147" i="1"/>
  <c r="E289" i="4"/>
  <c r="E290" i="4" s="1"/>
  <c r="D286" i="1" s="1"/>
  <c r="H1235" i="1"/>
  <c r="G1235" i="1"/>
  <c r="H78" i="1"/>
  <c r="G78" i="1"/>
  <c r="E298" i="9"/>
  <c r="B299" i="9"/>
  <c r="F407" i="4"/>
  <c r="C402" i="1"/>
  <c r="E20" i="9"/>
  <c r="H638" i="1"/>
  <c r="G638" i="1"/>
  <c r="H574" i="1"/>
  <c r="G574" i="1"/>
  <c r="I28" i="3"/>
  <c r="D1435" i="1"/>
  <c r="G3" i="1"/>
  <c r="H3" i="1"/>
  <c r="F7" i="5"/>
  <c r="D6" i="5"/>
  <c r="H20" i="3"/>
  <c r="C985" i="1"/>
  <c r="G220" i="1"/>
  <c r="H220" i="1"/>
  <c r="G293" i="1"/>
  <c r="H293" i="1"/>
  <c r="H1124" i="1"/>
  <c r="G1124" i="1"/>
  <c r="G259" i="1"/>
  <c r="H259" i="1"/>
  <c r="G159" i="1"/>
  <c r="H159" i="1"/>
  <c r="G358" i="1"/>
  <c r="H358" i="1"/>
  <c r="H523" i="1"/>
  <c r="G523" i="1"/>
  <c r="H1065" i="1"/>
  <c r="G1065" i="1"/>
  <c r="G619" i="1"/>
  <c r="H619" i="1"/>
  <c r="G415" i="1"/>
  <c r="H415" i="1"/>
  <c r="H1167" i="1"/>
  <c r="G1167" i="1"/>
  <c r="E636" i="4"/>
  <c r="D630" i="1" s="1"/>
  <c r="D522" i="1"/>
  <c r="G339" i="1"/>
  <c r="H339" i="1"/>
  <c r="G1214" i="1"/>
  <c r="H1214" i="1"/>
  <c r="H1112" i="1"/>
  <c r="G1112" i="1"/>
  <c r="G1329" i="1"/>
  <c r="H1329" i="1"/>
  <c r="H1517" i="1"/>
  <c r="G1517" i="1"/>
  <c r="H11" i="3"/>
  <c r="G453" i="1"/>
  <c r="H453" i="1"/>
  <c r="G306" i="1"/>
  <c r="H306" i="1"/>
  <c r="D636" i="4"/>
  <c r="F528" i="4"/>
  <c r="C522" i="1"/>
  <c r="H1183" i="1"/>
  <c r="G1183" i="1"/>
  <c r="G148" i="1"/>
  <c r="H148" i="1"/>
  <c r="G1299" i="1"/>
  <c r="H1299" i="1"/>
  <c r="D289" i="4"/>
  <c r="D290" i="4" s="1"/>
  <c r="H17" i="3"/>
  <c r="F151" i="4"/>
  <c r="C147" i="1"/>
  <c r="G346" i="1"/>
  <c r="H346" i="1"/>
  <c r="G120" i="1"/>
  <c r="H120" i="1"/>
  <c r="G1383" i="1"/>
  <c r="H1383" i="1"/>
  <c r="E635" i="4"/>
  <c r="D629" i="1" s="1"/>
  <c r="D414" i="1"/>
  <c r="H587" i="1"/>
  <c r="G587" i="1"/>
  <c r="D412" i="4"/>
  <c r="F6" i="4"/>
  <c r="H16" i="3"/>
  <c r="C2" i="1"/>
  <c r="I21" i="3"/>
  <c r="D1046" i="1"/>
  <c r="G102" i="1"/>
  <c r="H102" i="1"/>
  <c r="D175" i="5"/>
  <c r="F176" i="5"/>
  <c r="H22" i="3"/>
  <c r="C1153" i="1"/>
  <c r="E639" i="4"/>
  <c r="D407" i="1"/>
  <c r="G1222" i="1"/>
  <c r="H1222" i="1"/>
  <c r="H1056" i="1"/>
  <c r="G1056" i="1"/>
  <c r="F141" i="6"/>
  <c r="H28" i="3"/>
  <c r="C1435" i="1"/>
  <c r="F350" i="4"/>
  <c r="D408" i="4"/>
  <c r="C345" i="1"/>
  <c r="G192" i="1"/>
  <c r="H192" i="1"/>
  <c r="H990" i="1"/>
  <c r="G990" i="1"/>
  <c r="G1408" i="1"/>
  <c r="H1408" i="1"/>
  <c r="D635" i="4"/>
  <c r="F420" i="4"/>
  <c r="C414" i="1"/>
  <c r="G478" i="1"/>
  <c r="H478" i="1"/>
  <c r="G40" i="1"/>
  <c r="H40" i="1"/>
  <c r="F68" i="5"/>
  <c r="H21" i="3"/>
  <c r="C1046" i="1"/>
  <c r="H561" i="1"/>
  <c r="G561" i="1"/>
  <c r="D984" i="1" l="1"/>
  <c r="D285" i="1"/>
  <c r="E413" i="4"/>
  <c r="E414" i="4" s="1"/>
  <c r="D409" i="1" s="1"/>
  <c r="E291" i="4"/>
  <c r="D287" i="1" s="1"/>
  <c r="G414" i="1"/>
  <c r="H414" i="1"/>
  <c r="N3" i="9"/>
  <c r="I11" i="3"/>
  <c r="H985" i="1"/>
  <c r="G985" i="1"/>
  <c r="G402" i="1"/>
  <c r="H402" i="1"/>
  <c r="C629" i="1"/>
  <c r="F635" i="4"/>
  <c r="G1435" i="1"/>
  <c r="H1435" i="1"/>
  <c r="D633" i="1"/>
  <c r="F289" i="4"/>
  <c r="D413" i="4"/>
  <c r="D291" i="4"/>
  <c r="C285" i="1"/>
  <c r="H522" i="1"/>
  <c r="G522" i="1"/>
  <c r="H1046" i="1"/>
  <c r="G1046" i="1"/>
  <c r="G345" i="1"/>
  <c r="H345" i="1"/>
  <c r="F175" i="5"/>
  <c r="C1152" i="1"/>
  <c r="F412" i="4"/>
  <c r="D639" i="4"/>
  <c r="C407" i="1"/>
  <c r="G147" i="1"/>
  <c r="H147" i="1"/>
  <c r="G276" i="9"/>
  <c r="E276" i="9" s="1"/>
  <c r="F6" i="5"/>
  <c r="G282" i="9"/>
  <c r="E282" i="9" s="1"/>
  <c r="B282" i="9" s="1"/>
  <c r="C984" i="1"/>
  <c r="F408" i="4"/>
  <c r="C403" i="1"/>
  <c r="H1153" i="1"/>
  <c r="G1153" i="1"/>
  <c r="G2" i="1"/>
  <c r="H2" i="1"/>
  <c r="F290" i="4"/>
  <c r="C286" i="1"/>
  <c r="H9" i="3"/>
  <c r="F636" i="4"/>
  <c r="C630" i="1"/>
  <c r="E19" i="9"/>
  <c r="B20" i="9"/>
  <c r="E415" i="4" l="1"/>
  <c r="D410" i="1" s="1"/>
  <c r="E640" i="4"/>
  <c r="D634" i="1" s="1"/>
  <c r="D408" i="1"/>
  <c r="G286" i="1"/>
  <c r="H286" i="1"/>
  <c r="B276" i="9"/>
  <c r="E275" i="9"/>
  <c r="D640" i="4"/>
  <c r="D641" i="4" s="1"/>
  <c r="D415" i="4"/>
  <c r="F413" i="4"/>
  <c r="C408" i="1"/>
  <c r="F639" i="4"/>
  <c r="C633" i="1"/>
  <c r="H630" i="1"/>
  <c r="G630" i="1"/>
  <c r="H8" i="3"/>
  <c r="H984" i="1"/>
  <c r="G984" i="1"/>
  <c r="D414" i="4"/>
  <c r="G285" i="1"/>
  <c r="H285" i="1"/>
  <c r="K3" i="9"/>
  <c r="I9" i="3"/>
  <c r="G403" i="1"/>
  <c r="H403" i="1"/>
  <c r="G407" i="1"/>
  <c r="H407" i="1"/>
  <c r="H1152" i="1"/>
  <c r="G1152" i="1"/>
  <c r="E642" i="4"/>
  <c r="F291" i="4"/>
  <c r="C287" i="1"/>
  <c r="H629" i="1"/>
  <c r="G629" i="1"/>
  <c r="E641" i="4" l="1"/>
  <c r="E646" i="4" s="1"/>
  <c r="D636" i="1"/>
  <c r="G408" i="1"/>
  <c r="H408" i="1"/>
  <c r="G287" i="1"/>
  <c r="H287" i="1"/>
  <c r="H633" i="1"/>
  <c r="G633" i="1"/>
  <c r="M3" i="9"/>
  <c r="I8" i="3"/>
  <c r="F641" i="4"/>
  <c r="C635" i="1"/>
  <c r="F415" i="4"/>
  <c r="C410" i="1"/>
  <c r="F414" i="4"/>
  <c r="C409" i="1"/>
  <c r="D642" i="4"/>
  <c r="F640" i="4"/>
  <c r="C634" i="1"/>
  <c r="D635" i="1" l="1"/>
  <c r="G635" i="1" s="1"/>
  <c r="E645" i="4"/>
  <c r="D639" i="1" s="1"/>
  <c r="G409" i="1"/>
  <c r="H409" i="1"/>
  <c r="H635" i="1"/>
  <c r="H634" i="1"/>
  <c r="G634" i="1"/>
  <c r="F642" i="4"/>
  <c r="D646" i="4"/>
  <c r="C636" i="1"/>
  <c r="G410" i="1"/>
  <c r="H410" i="1"/>
  <c r="D645" i="4"/>
  <c r="I19" i="3"/>
  <c r="D640" i="1"/>
  <c r="I18" i="3" l="1"/>
  <c r="F646" i="4"/>
  <c r="H19" i="3"/>
  <c r="C640" i="1"/>
  <c r="H18" i="3"/>
  <c r="F645" i="4"/>
  <c r="C639" i="1"/>
  <c r="H7" i="3" s="1"/>
  <c r="H636" i="1"/>
  <c r="G636" i="1"/>
  <c r="H640" i="1" l="1"/>
  <c r="G640" i="1"/>
  <c r="H639" i="1"/>
  <c r="G639" i="1"/>
  <c r="J3" i="9"/>
  <c r="I7" i="3"/>
  <c r="L272" i="9" l="1"/>
  <c r="M272" i="9"/>
  <c r="H18" i="9"/>
  <c r="G18" i="9"/>
  <c r="G17" i="9"/>
  <c r="K8" i="9"/>
  <c r="H16" i="9"/>
  <c r="I8" i="9"/>
  <c r="J12" i="9"/>
  <c r="K9" i="9"/>
  <c r="I5" i="9"/>
  <c r="J9" i="9"/>
  <c r="G15" i="9"/>
  <c r="J5" i="9"/>
  <c r="H15" i="9"/>
  <c r="I12" i="9"/>
  <c r="H17" i="9"/>
  <c r="I9" i="9"/>
  <c r="J13" i="9"/>
  <c r="K13" i="9"/>
  <c r="I7" i="9"/>
  <c r="I6" i="9"/>
  <c r="K10" i="9"/>
  <c r="J17" i="9"/>
  <c r="M16" i="9"/>
  <c r="K6" i="9"/>
  <c r="G16" i="9"/>
  <c r="I13" i="9"/>
  <c r="L16" i="9"/>
  <c r="I11" i="9"/>
  <c r="J6" i="9"/>
  <c r="J7" i="9"/>
  <c r="K11" i="9"/>
  <c r="K7" i="9"/>
  <c r="M15" i="9"/>
  <c r="L15" i="9"/>
  <c r="J11" i="9"/>
  <c r="I17" i="9"/>
  <c r="J10" i="9"/>
  <c r="K5" i="9"/>
  <c r="J8" i="9"/>
  <c r="K12" i="9"/>
  <c r="E10" i="9" l="1"/>
  <c r="B10" i="9" s="1"/>
  <c r="E16" i="9"/>
  <c r="F16" i="9"/>
  <c r="F272" i="9"/>
  <c r="F19" i="9" s="1"/>
  <c r="F15" i="9"/>
  <c r="E13" i="9"/>
  <c r="B13" i="9" s="1"/>
  <c r="E18" i="9"/>
  <c r="B18" i="9" s="1"/>
  <c r="E15" i="9"/>
  <c r="E12" i="9"/>
  <c r="B12" i="9" s="1"/>
  <c r="E8" i="9"/>
  <c r="B8" i="9" s="1"/>
  <c r="E5" i="9"/>
  <c r="E11" i="9"/>
  <c r="B11" i="9" s="1"/>
  <c r="E6" i="9"/>
  <c r="B6" i="9" s="1"/>
  <c r="E9" i="9"/>
  <c r="B9" i="9" s="1"/>
  <c r="E7" i="9"/>
  <c r="B7" i="9" s="1"/>
  <c r="E17" i="9"/>
  <c r="B17" i="9" s="1"/>
  <c r="B16" i="9" l="1"/>
  <c r="F14" i="9"/>
  <c r="F3" i="9" s="1"/>
  <c r="B15" i="9"/>
  <c r="B272" i="9"/>
  <c r="B5"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<sst xmlns="http://schemas.openxmlformats.org/spreadsheetml/2006/main" count="4313" uniqueCount="3393">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</sst>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65702921</v>
      </c>
      <c r="D2" s="6">
        <f>'PR-RAS'!E6</f>
        <v>73114909.530000001</v>
      </c>
      <c r="E2" s="6">
        <v>0</v>
      </c>
      <c r="F2" s="6">
        <v>0</v>
      </c>
      <c r="G2" s="7">
        <f t="shared" ref="G2:G264" si="0">(B2/1000)*(C2*1+D2*2)</f>
        <v>211932.74006000001</v>
      </c>
      <c r="H2" s="7">
        <f t="shared" ref="H2:H264" si="1">ABS(C2-ROUND(C2,0))+ABS(D2-ROUND(D2,0))</f>
        <v>0.4699999988079071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733851</v>
      </c>
      <c r="D46" s="1">
        <f>'PR-RAS'!E50</f>
        <v>2034763.5699999998</v>
      </c>
      <c r="E46" s="1">
        <v>0</v>
      </c>
      <c r="F46" s="1">
        <v>0</v>
      </c>
      <c r="G46" s="2">
        <f t="shared" si="0"/>
        <v>216152.01629999999</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512877</v>
      </c>
      <c r="D58" s="1">
        <f>'PR-RAS'!E62</f>
        <v>1773296.91</v>
      </c>
      <c r="E58" s="1">
        <v>0</v>
      </c>
      <c r="F58" s="1">
        <v>0</v>
      </c>
      <c r="G58" s="2">
        <f t="shared" si="0"/>
        <v>231389.83674</v>
      </c>
      <c r="H58" s="2">
        <f t="shared" si="1"/>
        <v>9.0000000083819032E-2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512877</v>
      </c>
      <c r="D59" s="1">
        <f>'PR-RAS'!E63</f>
        <v>1773296.91</v>
      </c>
      <c r="E59" s="1">
        <v>0</v>
      </c>
      <c r="F59" s="1">
        <v>0</v>
      </c>
      <c r="G59" s="2">
        <f t="shared" si="0"/>
        <v>235449.30756000002</v>
      </c>
      <c r="H59" s="2">
        <f t="shared" si="1"/>
        <v>9.0000000083819032E-2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60000</v>
      </c>
      <c r="E64" s="1">
        <v>0</v>
      </c>
      <c r="F64" s="1">
        <v>0</v>
      </c>
      <c r="G64" s="2">
        <f t="shared" si="0"/>
        <v>7560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60000</v>
      </c>
      <c r="E66" s="1">
        <v>0</v>
      </c>
      <c r="F66" s="1">
        <v>0</v>
      </c>
      <c r="G66" s="2">
        <f t="shared" si="0"/>
        <v>7800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220974</v>
      </c>
      <c r="D70" s="1">
        <f>'PR-RAS'!E74</f>
        <v>201466.66</v>
      </c>
      <c r="E70" s="1">
        <v>0</v>
      </c>
      <c r="F70" s="1">
        <v>0</v>
      </c>
      <c r="G70" s="2">
        <f t="shared" si="0"/>
        <v>43049.605080000008</v>
      </c>
      <c r="H70" s="2">
        <f t="shared" si="1"/>
        <v>0.33999999999650754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220974</v>
      </c>
      <c r="D72" s="1">
        <f>'PR-RAS'!E76</f>
        <v>201466.66</v>
      </c>
      <c r="E72" s="1">
        <v>0</v>
      </c>
      <c r="F72" s="1">
        <v>0</v>
      </c>
      <c r="G72" s="2">
        <f t="shared" si="0"/>
        <v>44297.419719999998</v>
      </c>
      <c r="H72" s="2">
        <f t="shared" si="1"/>
        <v>0.33999999999650754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12345</v>
      </c>
      <c r="D78" s="1">
        <f>'PR-RAS'!E82</f>
        <v>2695.22</v>
      </c>
      <c r="E78" s="1">
        <v>0</v>
      </c>
      <c r="F78" s="1">
        <v>0</v>
      </c>
      <c r="G78" s="2">
        <f t="shared" si="0"/>
        <v>1365.62888</v>
      </c>
      <c r="H78" s="2">
        <f t="shared" si="1"/>
        <v>0.21999999999979991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12345</v>
      </c>
      <c r="D79" s="1">
        <f>'PR-RAS'!E83</f>
        <v>2695.22</v>
      </c>
      <c r="E79" s="1">
        <v>0</v>
      </c>
      <c r="F79" s="1">
        <v>0</v>
      </c>
      <c r="G79" s="2">
        <f t="shared" si="0"/>
        <v>1383.3643199999999</v>
      </c>
      <c r="H79" s="2">
        <f t="shared" si="1"/>
        <v>0.21999999999979991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12345</v>
      </c>
      <c r="D81" s="1">
        <f>'PR-RAS'!E85</f>
        <v>2695.22</v>
      </c>
      <c r="E81" s="1">
        <v>0</v>
      </c>
      <c r="F81" s="1">
        <v>0</v>
      </c>
      <c r="G81" s="2">
        <f t="shared" si="0"/>
        <v>1418.8352</v>
      </c>
      <c r="H81" s="2">
        <f t="shared" si="1"/>
        <v>0.21999999999979991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1818568</v>
      </c>
      <c r="D102" s="1">
        <f>'PR-RAS'!E106</f>
        <v>1581070.07</v>
      </c>
      <c r="E102" s="1">
        <v>0</v>
      </c>
      <c r="F102" s="1">
        <v>0</v>
      </c>
      <c r="G102" s="2">
        <f t="shared" si="0"/>
        <v>503051.52214000007</v>
      </c>
      <c r="H102" s="2">
        <f t="shared" si="1"/>
        <v>7.000000006519258E-2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1818568</v>
      </c>
      <c r="D108" s="1">
        <f>'PR-RAS'!E112</f>
        <v>1581070.07</v>
      </c>
      <c r="E108" s="1">
        <v>0</v>
      </c>
      <c r="F108" s="1">
        <v>0</v>
      </c>
      <c r="G108" s="2">
        <f t="shared" si="0"/>
        <v>532935.77098000003</v>
      </c>
      <c r="H108" s="2">
        <f t="shared" si="1"/>
        <v>7.000000006519258E-2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1818568</v>
      </c>
      <c r="D113" s="1">
        <f>'PR-RAS'!E117</f>
        <v>1581070.07</v>
      </c>
      <c r="E113" s="1">
        <v>0</v>
      </c>
      <c r="F113" s="1">
        <v>0</v>
      </c>
      <c r="G113" s="2">
        <f t="shared" si="0"/>
        <v>557839.31168000004</v>
      </c>
      <c r="H113" s="2">
        <f t="shared" si="1"/>
        <v>7.000000006519258E-2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6151403</v>
      </c>
      <c r="D120" s="1">
        <f>'PR-RAS'!E124</f>
        <v>6420534.4299999997</v>
      </c>
      <c r="E120" s="1">
        <v>0</v>
      </c>
      <c r="F120" s="1">
        <v>0</v>
      </c>
      <c r="G120" s="2">
        <f t="shared" si="0"/>
        <v>2260104.1513399999</v>
      </c>
      <c r="H120" s="2">
        <f t="shared" si="1"/>
        <v>0.42999999970197678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6151403</v>
      </c>
      <c r="D121" s="1">
        <f>'PR-RAS'!E125</f>
        <v>6420534.4299999997</v>
      </c>
      <c r="E121" s="1">
        <v>0</v>
      </c>
      <c r="F121" s="1">
        <v>0</v>
      </c>
      <c r="G121" s="2">
        <f t="shared" si="0"/>
        <v>2279096.6231999998</v>
      </c>
      <c r="H121" s="2">
        <f t="shared" si="1"/>
        <v>0.42999999970197678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3856385</v>
      </c>
      <c r="D122" s="1">
        <f>'PR-RAS'!E126</f>
        <v>4324111.83</v>
      </c>
      <c r="E122" s="1">
        <v>0</v>
      </c>
      <c r="F122" s="1">
        <v>0</v>
      </c>
      <c r="G122" s="2">
        <f t="shared" si="0"/>
        <v>1513057.6478599999</v>
      </c>
      <c r="H122" s="2">
        <f t="shared" si="1"/>
        <v>0.16999999992549419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2295018</v>
      </c>
      <c r="D123" s="1">
        <f>'PR-RAS'!E127</f>
        <v>2096422.6</v>
      </c>
      <c r="E123" s="1">
        <v>0</v>
      </c>
      <c r="F123" s="1">
        <v>0</v>
      </c>
      <c r="G123" s="2">
        <f t="shared" si="0"/>
        <v>791519.31039999996</v>
      </c>
      <c r="H123" s="2">
        <f t="shared" si="1"/>
        <v>0.39999999990686774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56147026</v>
      </c>
      <c r="D129" s="1">
        <f>'PR-RAS'!E133</f>
        <v>62290297.829999998</v>
      </c>
      <c r="E129" s="1">
        <v>0</v>
      </c>
      <c r="F129" s="1">
        <v>0</v>
      </c>
      <c r="G129" s="2">
        <f t="shared" si="0"/>
        <v>23133135.572480001</v>
      </c>
      <c r="H129" s="2">
        <f t="shared" si="1"/>
        <v>0.17000000178813934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3412183</v>
      </c>
      <c r="D130" s="1">
        <f>'PR-RAS'!E134</f>
        <v>5391330</v>
      </c>
      <c r="E130" s="1">
        <v>0</v>
      </c>
      <c r="F130" s="1">
        <v>0</v>
      </c>
      <c r="G130" s="2">
        <f t="shared" si="0"/>
        <v>1831134.747</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897260</v>
      </c>
      <c r="D131" s="1">
        <f>'PR-RAS'!E135</f>
        <v>1792449.37</v>
      </c>
      <c r="E131" s="1">
        <v>0</v>
      </c>
      <c r="F131" s="1">
        <v>0</v>
      </c>
      <c r="G131" s="2">
        <f t="shared" si="0"/>
        <v>582680.63620000007</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2514923</v>
      </c>
      <c r="D132" s="1">
        <f>'PR-RAS'!E136</f>
        <v>2417084.7599999998</v>
      </c>
      <c r="E132" s="1">
        <v>0</v>
      </c>
      <c r="F132" s="1">
        <v>0</v>
      </c>
      <c r="G132" s="2">
        <f t="shared" si="0"/>
        <v>962731.12011999998</v>
      </c>
      <c r="H132" s="2">
        <f t="shared" si="1"/>
        <v>0.24000000022351742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1181795.8700000001</v>
      </c>
      <c r="E133" s="1">
        <v>0</v>
      </c>
      <c r="F133" s="1">
        <v>0</v>
      </c>
      <c r="G133" s="2">
        <f t="shared" si="0"/>
        <v>311994.10968000005</v>
      </c>
      <c r="H133" s="2">
        <f t="shared" si="1"/>
        <v>0.12999999988824129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52734843</v>
      </c>
      <c r="D134" s="1">
        <f>'PR-RAS'!E138</f>
        <v>56898967.829999998</v>
      </c>
      <c r="E134" s="1">
        <v>0</v>
      </c>
      <c r="F134" s="1">
        <v>0</v>
      </c>
      <c r="G134" s="2">
        <f t="shared" si="0"/>
        <v>22148859.561780002</v>
      </c>
      <c r="H134" s="2">
        <f t="shared" si="1"/>
        <v>0.17000000178813934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839728</v>
      </c>
      <c r="D135" s="1">
        <f>'PR-RAS'!E139</f>
        <v>785548.41</v>
      </c>
      <c r="E135" s="1">
        <v>0</v>
      </c>
      <c r="F135" s="1">
        <v>0</v>
      </c>
      <c r="G135" s="2">
        <f t="shared" si="0"/>
        <v>323050.52588000003</v>
      </c>
      <c r="H135" s="2">
        <f t="shared" si="1"/>
        <v>0.41000000003259629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839728</v>
      </c>
      <c r="D146" s="1">
        <f>'PR-RAS'!E150</f>
        <v>785548.41</v>
      </c>
      <c r="E146" s="1">
        <v>0</v>
      </c>
      <c r="F146" s="1">
        <v>0</v>
      </c>
      <c r="G146" s="2">
        <f t="shared" si="0"/>
        <v>349569.59890000004</v>
      </c>
      <c r="H146" s="2">
        <f t="shared" si="1"/>
        <v>0.41000000003259629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66810893</v>
      </c>
      <c r="D147" s="1">
        <f>'PR-RAS'!E151</f>
        <v>73568212.569999993</v>
      </c>
      <c r="E147" s="1">
        <v>0</v>
      </c>
      <c r="F147" s="1">
        <v>0</v>
      </c>
      <c r="G147" s="2">
        <f t="shared" si="0"/>
        <v>31236308.448439997</v>
      </c>
      <c r="H147" s="2">
        <f t="shared" si="1"/>
        <v>0.43000000715255737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38795275</v>
      </c>
      <c r="D148" s="1">
        <f>'PR-RAS'!E152</f>
        <v>44598624.980000004</v>
      </c>
      <c r="E148" s="1">
        <v>0</v>
      </c>
      <c r="F148" s="1">
        <v>0</v>
      </c>
      <c r="G148" s="2">
        <f t="shared" si="0"/>
        <v>18814901.169119999</v>
      </c>
      <c r="H148" s="2">
        <f t="shared" si="1"/>
        <v>1.9999995827674866E-2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32522910</v>
      </c>
      <c r="D149" s="1">
        <f>'PR-RAS'!E153</f>
        <v>37735413.170000002</v>
      </c>
      <c r="E149" s="1">
        <v>0</v>
      </c>
      <c r="F149" s="1">
        <v>0</v>
      </c>
      <c r="G149" s="2">
        <f t="shared" si="0"/>
        <v>15983072.978319999</v>
      </c>
      <c r="H149" s="2">
        <f t="shared" si="1"/>
        <v>0.17000000178813934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30599888</v>
      </c>
      <c r="D150" s="1">
        <f>'PR-RAS'!E154</f>
        <v>35619717.950000003</v>
      </c>
      <c r="E150" s="1">
        <v>0</v>
      </c>
      <c r="F150" s="1">
        <v>0</v>
      </c>
      <c r="G150" s="2">
        <f t="shared" si="0"/>
        <v>15174059.2611</v>
      </c>
      <c r="H150" s="2">
        <f t="shared" si="1"/>
        <v>4.9999997019767761E-2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1834765</v>
      </c>
      <c r="D152" s="1">
        <f>'PR-RAS'!E156</f>
        <v>2115695.2200000002</v>
      </c>
      <c r="E152" s="1">
        <v>0</v>
      </c>
      <c r="F152" s="1">
        <v>0</v>
      </c>
      <c r="G152" s="2">
        <f t="shared" si="0"/>
        <v>915989.47143999999</v>
      </c>
      <c r="H152" s="2">
        <f t="shared" si="1"/>
        <v>0.22000000020489097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88257</v>
      </c>
      <c r="D153" s="1">
        <f>'PR-RAS'!E157</f>
        <v>0</v>
      </c>
      <c r="E153" s="1">
        <v>0</v>
      </c>
      <c r="F153" s="1">
        <v>0</v>
      </c>
      <c r="G153" s="2">
        <f t="shared" si="0"/>
        <v>13415.064</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1314913</v>
      </c>
      <c r="D154" s="1">
        <f>'PR-RAS'!E158</f>
        <v>1365930.92</v>
      </c>
      <c r="E154" s="1">
        <v>0</v>
      </c>
      <c r="F154" s="1">
        <v>0</v>
      </c>
      <c r="G154" s="2">
        <f t="shared" si="0"/>
        <v>619156.55051999993</v>
      </c>
      <c r="H154" s="2">
        <f t="shared" si="1"/>
        <v>8.0000000074505806E-2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4957452</v>
      </c>
      <c r="D155" s="1">
        <f>'PR-RAS'!E159</f>
        <v>5497280.8899999997</v>
      </c>
      <c r="E155" s="1">
        <v>0</v>
      </c>
      <c r="F155" s="1">
        <v>0</v>
      </c>
      <c r="G155" s="2">
        <f t="shared" si="0"/>
        <v>2456610.12212</v>
      </c>
      <c r="H155" s="2">
        <f t="shared" si="1"/>
        <v>0.11000000033527613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4957452</v>
      </c>
      <c r="D157" s="1">
        <f>'PR-RAS'!E161</f>
        <v>5497280.8899999997</v>
      </c>
      <c r="E157" s="1">
        <v>0</v>
      </c>
      <c r="F157" s="1">
        <v>0</v>
      </c>
      <c r="G157" s="2">
        <f t="shared" si="0"/>
        <v>2488514.1496799998</v>
      </c>
      <c r="H157" s="2">
        <f t="shared" si="1"/>
        <v>0.11000000033527613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27881644</v>
      </c>
      <c r="D159" s="1">
        <f>'PR-RAS'!E163</f>
        <v>28830515.77</v>
      </c>
      <c r="E159" s="1">
        <v>0</v>
      </c>
      <c r="F159" s="1">
        <v>0</v>
      </c>
      <c r="G159" s="2">
        <f t="shared" si="0"/>
        <v>13515742.735319998</v>
      </c>
      <c r="H159" s="2">
        <f t="shared" si="1"/>
        <v>0.23000000044703484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1505728</v>
      </c>
      <c r="D160" s="1">
        <f>'PR-RAS'!E164</f>
        <v>1831925.3</v>
      </c>
      <c r="E160" s="1">
        <v>0</v>
      </c>
      <c r="F160" s="1">
        <v>0</v>
      </c>
      <c r="G160" s="2">
        <f t="shared" si="0"/>
        <v>821962.99739999999</v>
      </c>
      <c r="H160" s="2">
        <f t="shared" si="1"/>
        <v>0.30000000004656613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30719</v>
      </c>
      <c r="D161" s="1">
        <f>'PR-RAS'!E165</f>
        <v>58208.33</v>
      </c>
      <c r="E161" s="1">
        <v>0</v>
      </c>
      <c r="F161" s="1">
        <v>0</v>
      </c>
      <c r="G161" s="2">
        <f t="shared" si="0"/>
        <v>23541.705600000001</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1446150</v>
      </c>
      <c r="D162" s="1">
        <f>'PR-RAS'!E166</f>
        <v>1710116.89</v>
      </c>
      <c r="E162" s="1">
        <v>0</v>
      </c>
      <c r="F162" s="1">
        <v>0</v>
      </c>
      <c r="G162" s="2">
        <f t="shared" si="0"/>
        <v>783487.78857999993</v>
      </c>
      <c r="H162" s="2">
        <f t="shared" si="1"/>
        <v>0.11000000010244548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28859</v>
      </c>
      <c r="D163" s="1">
        <f>'PR-RAS'!E167</f>
        <v>63600.08</v>
      </c>
      <c r="E163" s="1">
        <v>0</v>
      </c>
      <c r="F163" s="1">
        <v>0</v>
      </c>
      <c r="G163" s="2">
        <f t="shared" si="0"/>
        <v>25281.583920000001</v>
      </c>
      <c r="H163" s="2">
        <f t="shared" si="1"/>
        <v>8.000000000174623E-2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18326221</v>
      </c>
      <c r="D165" s="1">
        <f>'PR-RAS'!E169</f>
        <v>19003919.050000001</v>
      </c>
      <c r="E165" s="1">
        <v>0</v>
      </c>
      <c r="F165" s="1">
        <v>0</v>
      </c>
      <c r="G165" s="2">
        <f t="shared" si="0"/>
        <v>9238785.692400001</v>
      </c>
      <c r="H165" s="2">
        <f t="shared" si="1"/>
        <v>5.000000074505806E-2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280419</v>
      </c>
      <c r="D166" s="1">
        <f>'PR-RAS'!E170</f>
        <v>348989.37</v>
      </c>
      <c r="E166" s="1">
        <v>0</v>
      </c>
      <c r="F166" s="1">
        <v>0</v>
      </c>
      <c r="G166" s="2">
        <f t="shared" si="0"/>
        <v>161435.62710000001</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13942150</v>
      </c>
      <c r="D167" s="1">
        <f>'PR-RAS'!E171</f>
        <v>14306218.43</v>
      </c>
      <c r="E167" s="1">
        <v>0</v>
      </c>
      <c r="F167" s="1">
        <v>0</v>
      </c>
      <c r="G167" s="2">
        <f t="shared" si="0"/>
        <v>7064061.4187600007</v>
      </c>
      <c r="H167" s="2">
        <f t="shared" si="1"/>
        <v>0.42999999970197678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3814177</v>
      </c>
      <c r="D168" s="1">
        <f>'PR-RAS'!E172</f>
        <v>4027528.62</v>
      </c>
      <c r="E168" s="1">
        <v>0</v>
      </c>
      <c r="F168" s="1">
        <v>0</v>
      </c>
      <c r="G168" s="2">
        <f t="shared" si="0"/>
        <v>1982162.1180800002</v>
      </c>
      <c r="H168" s="2">
        <f t="shared" si="1"/>
        <v>0.37999999988824129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102420</v>
      </c>
      <c r="D169" s="1">
        <f>'PR-RAS'!E173</f>
        <v>143979.89000000001</v>
      </c>
      <c r="E169" s="1">
        <v>0</v>
      </c>
      <c r="F169" s="1">
        <v>0</v>
      </c>
      <c r="G169" s="2">
        <f t="shared" si="0"/>
        <v>65583.803040000013</v>
      </c>
      <c r="H169" s="2">
        <f t="shared" si="1"/>
        <v>0.10999999998603016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151711</v>
      </c>
      <c r="D170" s="1">
        <f>'PR-RAS'!E174</f>
        <v>140959.23000000001</v>
      </c>
      <c r="E170" s="1">
        <v>0</v>
      </c>
      <c r="F170" s="1">
        <v>0</v>
      </c>
      <c r="G170" s="2">
        <f t="shared" si="0"/>
        <v>73283.378740000015</v>
      </c>
      <c r="H170" s="2">
        <f t="shared" si="1"/>
        <v>0.23000000001047738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35344</v>
      </c>
      <c r="D172" s="1">
        <f>'PR-RAS'!E176</f>
        <v>36243.51</v>
      </c>
      <c r="E172" s="1">
        <v>0</v>
      </c>
      <c r="F172" s="1">
        <v>0</v>
      </c>
      <c r="G172" s="2">
        <f t="shared" si="0"/>
        <v>18439.104420000003</v>
      </c>
      <c r="H172" s="2">
        <f t="shared" si="1"/>
        <v>0.48999999999796273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7623275</v>
      </c>
      <c r="D173" s="1">
        <f>'PR-RAS'!E177</f>
        <v>7383055.9699999997</v>
      </c>
      <c r="E173" s="1">
        <v>0</v>
      </c>
      <c r="F173" s="1">
        <v>0</v>
      </c>
      <c r="G173" s="2">
        <f t="shared" si="0"/>
        <v>3850974.5536799994</v>
      </c>
      <c r="H173" s="2">
        <f t="shared" si="1"/>
        <v>3.0000000260770321E-2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578960</v>
      </c>
      <c r="D174" s="1">
        <f>'PR-RAS'!E178</f>
        <v>554327.54</v>
      </c>
      <c r="E174" s="1">
        <v>0</v>
      </c>
      <c r="F174" s="1">
        <v>0</v>
      </c>
      <c r="G174" s="2">
        <f t="shared" si="0"/>
        <v>291957.40883999999</v>
      </c>
      <c r="H174" s="2">
        <f t="shared" si="1"/>
        <v>0.4599999999627471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1439470</v>
      </c>
      <c r="D175" s="1">
        <f>'PR-RAS'!E179</f>
        <v>1512731.04</v>
      </c>
      <c r="E175" s="1">
        <v>0</v>
      </c>
      <c r="F175" s="1">
        <v>0</v>
      </c>
      <c r="G175" s="2">
        <f t="shared" si="0"/>
        <v>776898.18192</v>
      </c>
      <c r="H175" s="2">
        <f t="shared" si="1"/>
        <v>4.0000000037252903E-2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104318</v>
      </c>
      <c r="D176" s="1">
        <f>'PR-RAS'!E180</f>
        <v>72177.42</v>
      </c>
      <c r="E176" s="1">
        <v>0</v>
      </c>
      <c r="F176" s="1">
        <v>0</v>
      </c>
      <c r="G176" s="2">
        <f t="shared" si="0"/>
        <v>43517.746999999996</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673103</v>
      </c>
      <c r="D177" s="1">
        <f>'PR-RAS'!E181</f>
        <v>564391.9</v>
      </c>
      <c r="E177" s="1">
        <v>0</v>
      </c>
      <c r="F177" s="1">
        <v>0</v>
      </c>
      <c r="G177" s="2">
        <f t="shared" si="0"/>
        <v>317132.07679999998</v>
      </c>
      <c r="H177" s="2">
        <f t="shared" si="1"/>
        <v>9.9999999976716936E-2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91797</v>
      </c>
      <c r="D178" s="1">
        <f>'PR-RAS'!E182</f>
        <v>80683.75</v>
      </c>
      <c r="E178" s="1">
        <v>0</v>
      </c>
      <c r="F178" s="1">
        <v>0</v>
      </c>
      <c r="G178" s="2">
        <f t="shared" si="0"/>
        <v>44810.116499999996</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1242211</v>
      </c>
      <c r="D179" s="1">
        <f>'PR-RAS'!E183</f>
        <v>1199902.45</v>
      </c>
      <c r="E179" s="1">
        <v>0</v>
      </c>
      <c r="F179" s="1">
        <v>0</v>
      </c>
      <c r="G179" s="2">
        <f t="shared" si="0"/>
        <v>648278.83019999997</v>
      </c>
      <c r="H179" s="2">
        <f t="shared" si="1"/>
        <v>0.44999999995343387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1907135</v>
      </c>
      <c r="D180" s="1">
        <f>'PR-RAS'!E184</f>
        <v>1719760.57</v>
      </c>
      <c r="E180" s="1">
        <v>0</v>
      </c>
      <c r="F180" s="1">
        <v>0</v>
      </c>
      <c r="G180" s="2">
        <f t="shared" si="0"/>
        <v>957051.44906000001</v>
      </c>
      <c r="H180" s="2">
        <f t="shared" si="1"/>
        <v>0.42999999993480742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487565</v>
      </c>
      <c r="D181" s="1">
        <f>'PR-RAS'!E185</f>
        <v>556560.87</v>
      </c>
      <c r="E181" s="1">
        <v>0</v>
      </c>
      <c r="F181" s="1">
        <v>0</v>
      </c>
      <c r="G181" s="2">
        <f t="shared" si="0"/>
        <v>288123.61319999996</v>
      </c>
      <c r="H181" s="2">
        <f t="shared" si="1"/>
        <v>0.13000000000465661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1098716</v>
      </c>
      <c r="D182" s="1">
        <f>'PR-RAS'!E186</f>
        <v>1122520.43</v>
      </c>
      <c r="E182" s="1">
        <v>0</v>
      </c>
      <c r="F182" s="1">
        <v>0</v>
      </c>
      <c r="G182" s="2">
        <f t="shared" si="0"/>
        <v>605219.99165999994</v>
      </c>
      <c r="H182" s="2">
        <f t="shared" si="1"/>
        <v>0.42999999993480742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426420</v>
      </c>
      <c r="D184" s="1">
        <f>'PR-RAS'!E188</f>
        <v>611615.44999999995</v>
      </c>
      <c r="E184" s="1">
        <v>0</v>
      </c>
      <c r="F184" s="1">
        <v>0</v>
      </c>
      <c r="G184" s="2">
        <f t="shared" si="0"/>
        <v>301886.11469999998</v>
      </c>
      <c r="H184" s="2">
        <f t="shared" si="1"/>
        <v>0.44999999995343387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64597</v>
      </c>
      <c r="D185" s="1">
        <f>'PR-RAS'!E189</f>
        <v>67942.77</v>
      </c>
      <c r="E185" s="1">
        <v>0</v>
      </c>
      <c r="F185" s="1">
        <v>0</v>
      </c>
      <c r="G185" s="2">
        <f t="shared" si="0"/>
        <v>36888.787360000002</v>
      </c>
      <c r="H185" s="2">
        <f t="shared" si="1"/>
        <v>0.22999999999592546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227518</v>
      </c>
      <c r="D186" s="1">
        <f>'PR-RAS'!E190</f>
        <v>235744.1</v>
      </c>
      <c r="E186" s="1">
        <v>0</v>
      </c>
      <c r="F186" s="1">
        <v>0</v>
      </c>
      <c r="G186" s="2">
        <f t="shared" si="0"/>
        <v>129316.14699999998</v>
      </c>
      <c r="H186" s="2">
        <f t="shared" si="1"/>
        <v>0.10000000000582077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11903</v>
      </c>
      <c r="D187" s="1">
        <f>'PR-RAS'!E191</f>
        <v>175.64</v>
      </c>
      <c r="E187" s="1">
        <v>0</v>
      </c>
      <c r="F187" s="1">
        <v>0</v>
      </c>
      <c r="G187" s="2">
        <f t="shared" si="0"/>
        <v>2279.2960800000001</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15205</v>
      </c>
      <c r="D188" s="1">
        <f>'PR-RAS'!E192</f>
        <v>17024</v>
      </c>
      <c r="E188" s="1">
        <v>0</v>
      </c>
      <c r="F188" s="1">
        <v>0</v>
      </c>
      <c r="G188" s="2">
        <f t="shared" si="0"/>
        <v>9210.3109999999997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41839</v>
      </c>
      <c r="D189" s="1">
        <f>'PR-RAS'!E193</f>
        <v>78543.22</v>
      </c>
      <c r="E189" s="1">
        <v>0</v>
      </c>
      <c r="F189" s="1">
        <v>0</v>
      </c>
      <c r="G189" s="2">
        <f t="shared" si="0"/>
        <v>37397.98272</v>
      </c>
      <c r="H189" s="2">
        <f t="shared" si="1"/>
        <v>0.22000000000116415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63804</v>
      </c>
      <c r="D190" s="1">
        <f>'PR-RAS'!E194</f>
        <v>209885.72</v>
      </c>
      <c r="E190" s="1">
        <v>0</v>
      </c>
      <c r="F190" s="1">
        <v>0</v>
      </c>
      <c r="G190" s="2">
        <f t="shared" si="0"/>
        <v>91395.758159999998</v>
      </c>
      <c r="H190" s="2">
        <f t="shared" si="1"/>
        <v>0.27999999999883585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1554</v>
      </c>
      <c r="D191" s="1">
        <f>'PR-RAS'!E195</f>
        <v>2300</v>
      </c>
      <c r="E191" s="1">
        <v>0</v>
      </c>
      <c r="F191" s="1">
        <v>0</v>
      </c>
      <c r="G191" s="2">
        <f t="shared" si="0"/>
        <v>1169.26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129064</v>
      </c>
      <c r="D192" s="1">
        <f>'PR-RAS'!E196</f>
        <v>134722.01999999999</v>
      </c>
      <c r="E192" s="1">
        <v>0</v>
      </c>
      <c r="F192" s="1">
        <v>0</v>
      </c>
      <c r="G192" s="2">
        <f t="shared" si="0"/>
        <v>76115.035640000002</v>
      </c>
      <c r="H192" s="2">
        <f t="shared" si="1"/>
        <v>1.9999999989522621E-2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16855</v>
      </c>
      <c r="D198" s="1">
        <f>'PR-RAS'!E202</f>
        <v>6710.76</v>
      </c>
      <c r="E198" s="1">
        <v>0</v>
      </c>
      <c r="F198" s="1">
        <v>0</v>
      </c>
      <c r="G198" s="2">
        <f t="shared" si="0"/>
        <v>5964.47444</v>
      </c>
      <c r="H198" s="2">
        <f t="shared" si="1"/>
        <v>0.23999999999978172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16855</v>
      </c>
      <c r="D201" s="1">
        <f>'PR-RAS'!E205</f>
        <v>6710.76</v>
      </c>
      <c r="E201" s="1">
        <v>0</v>
      </c>
      <c r="F201" s="1">
        <v>0</v>
      </c>
      <c r="G201" s="2">
        <f t="shared" si="0"/>
        <v>6055.3040000000001</v>
      </c>
      <c r="H201" s="2">
        <f t="shared" si="1"/>
        <v>0.23999999999978172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112209</v>
      </c>
      <c r="D206" s="1">
        <f>'PR-RAS'!E210</f>
        <v>128011.26</v>
      </c>
      <c r="E206" s="1">
        <v>0</v>
      </c>
      <c r="F206" s="1">
        <v>0</v>
      </c>
      <c r="G206" s="2">
        <f t="shared" si="0"/>
        <v>75487.461599999995</v>
      </c>
      <c r="H206" s="2">
        <f t="shared" si="1"/>
        <v>0.25999999999476131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106241</v>
      </c>
      <c r="D207" s="1">
        <f>'PR-RAS'!E211</f>
        <v>101236.65</v>
      </c>
      <c r="E207" s="1">
        <v>0</v>
      </c>
      <c r="F207" s="1">
        <v>0</v>
      </c>
      <c r="G207" s="2">
        <f t="shared" si="0"/>
        <v>63595.145799999991</v>
      </c>
      <c r="H207" s="2">
        <f t="shared" si="1"/>
        <v>0.35000000000582077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5968</v>
      </c>
      <c r="D209" s="1">
        <f>'PR-RAS'!E213</f>
        <v>24488.61</v>
      </c>
      <c r="E209" s="1">
        <v>0</v>
      </c>
      <c r="F209" s="1">
        <v>0</v>
      </c>
      <c r="G209" s="2">
        <f t="shared" si="0"/>
        <v>11428.60576</v>
      </c>
      <c r="H209" s="2">
        <f t="shared" si="1"/>
        <v>0.38999999999941792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2286</v>
      </c>
      <c r="E210" s="1">
        <v>0</v>
      </c>
      <c r="F210" s="1">
        <v>0</v>
      </c>
      <c r="G210" s="2">
        <f t="shared" si="0"/>
        <v>955.548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4910</v>
      </c>
      <c r="D259" s="1">
        <f>'PR-RAS'!E263</f>
        <v>4349.8</v>
      </c>
      <c r="E259" s="1">
        <v>0</v>
      </c>
      <c r="F259" s="1">
        <v>0</v>
      </c>
      <c r="G259" s="2">
        <f t="shared" si="0"/>
        <v>3511.2768000000001</v>
      </c>
      <c r="H259" s="2">
        <f t="shared" si="1"/>
        <v>0.1999999999998181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4910</v>
      </c>
      <c r="D269" s="1">
        <f>'PR-RAS'!E273</f>
        <v>4349.8</v>
      </c>
      <c r="E269" s="1">
        <v>0</v>
      </c>
      <c r="F269" s="1">
        <v>0</v>
      </c>
      <c r="G269" s="2">
        <f t="shared" si="8"/>
        <v>3647.3728000000001</v>
      </c>
      <c r="H269" s="2">
        <f t="shared" si="9"/>
        <v>0.1999999999998181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4910</v>
      </c>
      <c r="D273" s="1">
        <f>'PR-RAS'!E277</f>
        <v>4349.8</v>
      </c>
      <c r="E273" s="1">
        <v>0</v>
      </c>
      <c r="F273" s="1">
        <v>0</v>
      </c>
      <c r="G273" s="2">
        <f t="shared" si="8"/>
        <v>3701.8112000000006</v>
      </c>
      <c r="H273" s="2">
        <f t="shared" si="9"/>
        <v>0.1999999999998181</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66810893</v>
      </c>
      <c r="D285" s="1">
        <f>'PR-RAS'!E289</f>
        <v>73568212.569999993</v>
      </c>
      <c r="E285" s="1">
        <v>0</v>
      </c>
      <c r="F285" s="1">
        <v>0</v>
      </c>
      <c r="G285" s="2">
        <f t="shared" si="8"/>
        <v>60761038.351759993</v>
      </c>
      <c r="H285" s="2">
        <f t="shared" si="9"/>
        <v>0.43000000715255737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1107972</v>
      </c>
      <c r="D287" s="1">
        <f>'PR-RAS'!E291</f>
        <v>453303.03999999166</v>
      </c>
      <c r="E287" s="1">
        <v>0</v>
      </c>
      <c r="F287" s="1">
        <v>0</v>
      </c>
      <c r="G287" s="2">
        <f t="shared" si="8"/>
        <v>576169.33087999513</v>
      </c>
      <c r="H287" s="2">
        <f t="shared" si="9"/>
        <v>3.9999991655349731E-2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1945585</v>
      </c>
      <c r="D289" s="1">
        <f>'PR-RAS'!E293</f>
        <v>5568479.8099999996</v>
      </c>
      <c r="E289" s="1">
        <v>0</v>
      </c>
      <c r="F289" s="1">
        <v>0</v>
      </c>
      <c r="G289" s="2">
        <f t="shared" si="8"/>
        <v>3767772.8505599997</v>
      </c>
      <c r="H289" s="2">
        <f t="shared" si="9"/>
        <v>0.19000000040978193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7522708</v>
      </c>
      <c r="D290" s="1">
        <f>'PR-RAS'!E294</f>
        <v>8539149.8399999999</v>
      </c>
      <c r="E290" s="1">
        <v>0</v>
      </c>
      <c r="F290" s="1">
        <v>0</v>
      </c>
      <c r="G290" s="2">
        <f t="shared" si="8"/>
        <v>7109691.2195199998</v>
      </c>
      <c r="H290" s="2">
        <f t="shared" si="9"/>
        <v>0.16000000014901161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149554</v>
      </c>
      <c r="D291" s="1">
        <f>'PR-RAS'!E295</f>
        <v>254854.3</v>
      </c>
      <c r="E291" s="1">
        <v>0</v>
      </c>
      <c r="F291" s="1">
        <v>0</v>
      </c>
      <c r="G291" s="2">
        <f t="shared" si="8"/>
        <v>191186.15399999998</v>
      </c>
      <c r="H291" s="2">
        <f t="shared" si="9"/>
        <v>0.29999999998835847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7187924</v>
      </c>
      <c r="D292" s="1">
        <f>'PR-RAS'!E296</f>
        <v>8045306.9199999999</v>
      </c>
      <c r="E292" s="1">
        <v>0</v>
      </c>
      <c r="F292" s="1">
        <v>0</v>
      </c>
      <c r="G292" s="2">
        <f t="shared" si="8"/>
        <v>6774054.5114399996</v>
      </c>
      <c r="H292" s="2">
        <f t="shared" si="9"/>
        <v>8.0000000074505806E-2</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3932</v>
      </c>
      <c r="D293" s="1">
        <f>'PR-RAS'!E298</f>
        <v>361373.69</v>
      </c>
      <c r="E293" s="1">
        <v>0</v>
      </c>
      <c r="F293" s="1">
        <v>0</v>
      </c>
      <c r="G293" s="2">
        <f t="shared" si="8"/>
        <v>212190.37896</v>
      </c>
      <c r="H293" s="2">
        <f t="shared" si="9"/>
        <v>0.30999999999767169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3932</v>
      </c>
      <c r="D306" s="1">
        <f>'PR-RAS'!E311</f>
        <v>361373.69</v>
      </c>
      <c r="E306" s="1">
        <v>0</v>
      </c>
      <c r="F306" s="1">
        <v>0</v>
      </c>
      <c r="G306" s="2">
        <f t="shared" si="8"/>
        <v>221637.21090000001</v>
      </c>
      <c r="H306" s="2">
        <f t="shared" si="9"/>
        <v>0.30999999999767169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3932</v>
      </c>
      <c r="D307" s="1">
        <f>'PR-RAS'!E312</f>
        <v>127678.69</v>
      </c>
      <c r="E307" s="1">
        <v>0</v>
      </c>
      <c r="F307" s="1">
        <v>0</v>
      </c>
      <c r="G307" s="2">
        <f t="shared" si="8"/>
        <v>79342.550279999996</v>
      </c>
      <c r="H307" s="2">
        <f t="shared" si="9"/>
        <v>0.30999999999767169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3932</v>
      </c>
      <c r="D308" s="1">
        <f>'PR-RAS'!E313</f>
        <v>127678.69</v>
      </c>
      <c r="E308" s="1">
        <v>0</v>
      </c>
      <c r="F308" s="1">
        <v>0</v>
      </c>
      <c r="G308" s="2">
        <f t="shared" si="8"/>
        <v>79601.839659999998</v>
      </c>
      <c r="H308" s="2">
        <f t="shared" si="9"/>
        <v>0.30999999999767169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233695</v>
      </c>
      <c r="E312" s="1">
        <v>0</v>
      </c>
      <c r="F312" s="1">
        <v>0</v>
      </c>
      <c r="G312" s="2">
        <f t="shared" si="8"/>
        <v>145358.29</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233695</v>
      </c>
      <c r="E316" s="1">
        <v>0</v>
      </c>
      <c r="F316" s="1">
        <v>0</v>
      </c>
      <c r="G316" s="2">
        <f t="shared" si="8"/>
        <v>147227.85</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2700105</v>
      </c>
      <c r="D345" s="1">
        <f>'PR-RAS'!E350</f>
        <v>2563146.0499999998</v>
      </c>
      <c r="E345" s="1">
        <v>0</v>
      </c>
      <c r="F345" s="1">
        <v>0</v>
      </c>
      <c r="G345" s="2">
        <f t="shared" si="8"/>
        <v>2692280.6023999997</v>
      </c>
      <c r="H345" s="2">
        <f t="shared" si="9"/>
        <v>4.9999999813735485E-2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1506188</v>
      </c>
      <c r="D358" s="1">
        <f>'PR-RAS'!E363</f>
        <v>1470714.63</v>
      </c>
      <c r="E358" s="1">
        <v>0</v>
      </c>
      <c r="F358" s="1">
        <v>0</v>
      </c>
      <c r="G358" s="2">
        <f t="shared" si="8"/>
        <v>1587799.3618199998</v>
      </c>
      <c r="H358" s="2">
        <f t="shared" si="9"/>
        <v>0.37000000011175871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861438</v>
      </c>
      <c r="D364" s="1">
        <f>'PR-RAS'!E369</f>
        <v>924289.63</v>
      </c>
      <c r="E364" s="1">
        <v>0</v>
      </c>
      <c r="F364" s="1">
        <v>0</v>
      </c>
      <c r="G364" s="2">
        <f t="shared" si="8"/>
        <v>983736.26537999988</v>
      </c>
      <c r="H364" s="2">
        <f t="shared" si="9"/>
        <v>0.36999999999534339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215833</v>
      </c>
      <c r="D365" s="1">
        <f>'PR-RAS'!E370</f>
        <v>489587.94</v>
      </c>
      <c r="E365" s="1">
        <v>0</v>
      </c>
      <c r="F365" s="1">
        <v>0</v>
      </c>
      <c r="G365" s="2">
        <f t="shared" si="8"/>
        <v>434983.23231999995</v>
      </c>
      <c r="H365" s="2">
        <f t="shared" si="9"/>
        <v>5.9999999997671694E-2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1922</v>
      </c>
      <c r="D366" s="1">
        <f>'PR-RAS'!E371</f>
        <v>0</v>
      </c>
      <c r="E366" s="1">
        <v>0</v>
      </c>
      <c r="F366" s="1">
        <v>0</v>
      </c>
      <c r="G366" s="2">
        <f t="shared" si="8"/>
        <v>701.53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31529</v>
      </c>
      <c r="D367" s="1">
        <f>'PR-RAS'!E372</f>
        <v>39332.25</v>
      </c>
      <c r="E367" s="1">
        <v>0</v>
      </c>
      <c r="F367" s="1">
        <v>0</v>
      </c>
      <c r="G367" s="2">
        <f t="shared" si="8"/>
        <v>40330.820999999996</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612154</v>
      </c>
      <c r="D368" s="1">
        <f>'PR-RAS'!E373</f>
        <v>392330.56</v>
      </c>
      <c r="E368" s="1">
        <v>0</v>
      </c>
      <c r="F368" s="1">
        <v>0</v>
      </c>
      <c r="G368" s="2">
        <f t="shared" si="8"/>
        <v>512631.14904000005</v>
      </c>
      <c r="H368" s="2">
        <f t="shared" si="9"/>
        <v>0.44000000000232831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3038.88</v>
      </c>
      <c r="E371" s="1">
        <v>0</v>
      </c>
      <c r="F371" s="1">
        <v>0</v>
      </c>
      <c r="G371" s="2">
        <f t="shared" si="8"/>
        <v>2248.7712000000001</v>
      </c>
      <c r="H371" s="2">
        <f t="shared" si="9"/>
        <v>0.11999999999989086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620000</v>
      </c>
      <c r="D373" s="1">
        <f>'PR-RAS'!E378</f>
        <v>535425</v>
      </c>
      <c r="E373" s="1">
        <v>0</v>
      </c>
      <c r="F373" s="1">
        <v>0</v>
      </c>
      <c r="G373" s="2">
        <f t="shared" si="8"/>
        <v>628996.19999999995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620000</v>
      </c>
      <c r="D374" s="1">
        <f>'PR-RAS'!E379</f>
        <v>535425</v>
      </c>
      <c r="E374" s="1">
        <v>0</v>
      </c>
      <c r="F374" s="1">
        <v>0</v>
      </c>
      <c r="G374" s="2">
        <f t="shared" si="8"/>
        <v>630687.05000000005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24750</v>
      </c>
      <c r="D386" s="1">
        <f>'PR-RAS'!E391</f>
        <v>11000</v>
      </c>
      <c r="E386" s="1">
        <v>0</v>
      </c>
      <c r="F386" s="1">
        <v>0</v>
      </c>
      <c r="G386" s="2">
        <f t="shared" si="8"/>
        <v>17998.75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24750</v>
      </c>
      <c r="D388" s="1">
        <f>'PR-RAS'!E393</f>
        <v>11000</v>
      </c>
      <c r="E388" s="1">
        <v>0</v>
      </c>
      <c r="F388" s="1">
        <v>0</v>
      </c>
      <c r="G388" s="2">
        <f t="shared" si="8"/>
        <v>18092.25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1193917</v>
      </c>
      <c r="D397" s="1">
        <f>'PR-RAS'!E402</f>
        <v>1092431.42</v>
      </c>
      <c r="E397" s="1">
        <v>0</v>
      </c>
      <c r="F397" s="1">
        <v>0</v>
      </c>
      <c r="G397" s="2">
        <f t="shared" si="8"/>
        <v>1337996.8166400001</v>
      </c>
      <c r="H397" s="2">
        <f t="shared" si="9"/>
        <v>0.41999999992549419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1193917</v>
      </c>
      <c r="D398" s="1">
        <f>'PR-RAS'!E403</f>
        <v>1092431.42</v>
      </c>
      <c r="E398" s="1">
        <v>0</v>
      </c>
      <c r="F398" s="1">
        <v>0</v>
      </c>
      <c r="G398" s="2">
        <f t="shared" si="8"/>
        <v>1341375.5964800001</v>
      </c>
      <c r="H398" s="2">
        <f t="shared" si="9"/>
        <v>0.41999999992549419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2696173</v>
      </c>
      <c r="D403" s="1">
        <f>'PR-RAS'!E408</f>
        <v>2201772.36</v>
      </c>
      <c r="E403" s="1">
        <v>0</v>
      </c>
      <c r="F403" s="1">
        <v>0</v>
      </c>
      <c r="G403" s="2">
        <f t="shared" si="8"/>
        <v>2854086.5234400001</v>
      </c>
      <c r="H403" s="2">
        <f t="shared" si="9"/>
        <v>0.35999999986961484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6837985</v>
      </c>
      <c r="D405" s="1">
        <f>'PR-RAS'!E410</f>
        <v>7019235.4299999997</v>
      </c>
      <c r="E405" s="1">
        <v>0</v>
      </c>
      <c r="F405" s="1">
        <v>0</v>
      </c>
      <c r="G405" s="2">
        <f t="shared" si="8"/>
        <v>8434088.1674400009</v>
      </c>
      <c r="H405" s="2">
        <f t="shared" si="9"/>
        <v>0.42999999970197678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5065</v>
      </c>
      <c r="D406" s="1">
        <f>'PR-RAS'!E411</f>
        <v>2259.33</v>
      </c>
      <c r="E406" s="1">
        <v>0</v>
      </c>
      <c r="F406" s="1">
        <v>0</v>
      </c>
      <c r="G406" s="2">
        <f t="shared" si="8"/>
        <v>3881.3823000000002</v>
      </c>
      <c r="H406" s="2">
        <f t="shared" si="9"/>
        <v>0.32999999999992724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65706853</v>
      </c>
      <c r="D407" s="1">
        <f>'PR-RAS'!E412</f>
        <v>73476283.219999999</v>
      </c>
      <c r="E407" s="1">
        <v>0</v>
      </c>
      <c r="F407" s="1">
        <v>0</v>
      </c>
      <c r="G407" s="2">
        <f t="shared" si="8"/>
        <v>86339724.292640001</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69510998</v>
      </c>
      <c r="D408" s="1">
        <f>'PR-RAS'!E413</f>
        <v>76131358.61999999</v>
      </c>
      <c r="E408" s="1">
        <v>0</v>
      </c>
      <c r="F408" s="1">
        <v>0</v>
      </c>
      <c r="G408" s="2">
        <f t="shared" si="8"/>
        <v>90261902.102679983</v>
      </c>
      <c r="H408" s="2">
        <f t="shared" si="9"/>
        <v>0.38000001013278961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3804145</v>
      </c>
      <c r="D410" s="1">
        <f>'PR-RAS'!E415</f>
        <v>2655075.3999999911</v>
      </c>
      <c r="E410" s="1">
        <v>0</v>
      </c>
      <c r="F410" s="1">
        <v>0</v>
      </c>
      <c r="G410" s="2">
        <f t="shared" si="8"/>
        <v>3727746.9821999925</v>
      </c>
      <c r="H410" s="2">
        <f t="shared" si="9"/>
        <v>0.39999999105930328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8783570</v>
      </c>
      <c r="D412" s="1">
        <f>'PR-RAS'!E417</f>
        <v>12587715.239999998</v>
      </c>
      <c r="E412" s="1">
        <v>0</v>
      </c>
      <c r="F412" s="1">
        <v>0</v>
      </c>
      <c r="G412" s="2">
        <f t="shared" si="8"/>
        <v>13957149.197279997</v>
      </c>
      <c r="H412" s="2">
        <f t="shared" si="9"/>
        <v>0.23999999836087227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7527773</v>
      </c>
      <c r="D413" s="1">
        <f>'PR-RAS'!E418</f>
        <v>8541409.1699999999</v>
      </c>
      <c r="E413" s="1">
        <v>0</v>
      </c>
      <c r="F413" s="1">
        <v>0</v>
      </c>
      <c r="G413" s="2">
        <f t="shared" si="8"/>
        <v>10139563.63208</v>
      </c>
      <c r="H413" s="2">
        <f t="shared" si="9"/>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1156976</v>
      </c>
      <c r="D414" s="1">
        <f>'PR-RAS'!E420</f>
        <v>24820.14</v>
      </c>
      <c r="E414" s="1">
        <v>0</v>
      </c>
      <c r="F414" s="1">
        <v>0</v>
      </c>
      <c r="G414" s="2">
        <f t="shared" si="8"/>
        <v>498332.52363999997</v>
      </c>
      <c r="H414" s="2">
        <f t="shared" si="9"/>
        <v>0.13999999999941792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1156976</v>
      </c>
      <c r="D478" s="1">
        <f>'PR-RAS'!E484</f>
        <v>24820.14</v>
      </c>
      <c r="E478" s="1">
        <v>0</v>
      </c>
      <c r="F478" s="1">
        <v>0</v>
      </c>
      <c r="G478" s="2">
        <f t="shared" si="8"/>
        <v>575555.96556000004</v>
      </c>
      <c r="H478" s="2">
        <f t="shared" si="9"/>
        <v>0.13999999999941792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1156976</v>
      </c>
      <c r="D489" s="1">
        <f>'PR-RAS'!E495</f>
        <v>24820.14</v>
      </c>
      <c r="E489" s="1">
        <v>0</v>
      </c>
      <c r="F489" s="1">
        <v>0</v>
      </c>
      <c r="G489" s="2">
        <f t="shared" si="8"/>
        <v>588828.74464000005</v>
      </c>
      <c r="H489" s="2">
        <f t="shared" si="9"/>
        <v>0.13999999999941792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1156976</v>
      </c>
      <c r="D490" s="1">
        <f>'PR-RAS'!E496</f>
        <v>24820.14</v>
      </c>
      <c r="E490" s="1">
        <v>0</v>
      </c>
      <c r="F490" s="1">
        <v>0</v>
      </c>
      <c r="G490" s="2">
        <f t="shared" si="8"/>
        <v>590035.36092000001</v>
      </c>
      <c r="H490" s="2">
        <f t="shared" si="9"/>
        <v>0.13999999999941792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1181795.8700000001</v>
      </c>
      <c r="E522" s="1">
        <v>0</v>
      </c>
      <c r="F522" s="1">
        <v>0</v>
      </c>
      <c r="G522" s="2">
        <f t="shared" ref="G522:G809" si="10">(B522/1000)*(C522*1+D522*2)</f>
        <v>1231431.2965400002</v>
      </c>
      <c r="H522" s="2">
        <f t="shared" ref="H522:H809" si="11">ABS(C522-ROUND(C522,0))+ABS(D522-ROUND(D522,0))</f>
        <v>0.12999999988824129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1181795.8700000001</v>
      </c>
      <c r="E587" s="1">
        <v>0</v>
      </c>
      <c r="F587" s="1">
        <v>0</v>
      </c>
      <c r="G587" s="2">
        <f t="shared" si="10"/>
        <v>1385064.7596400001</v>
      </c>
      <c r="H587" s="2">
        <f t="shared" si="11"/>
        <v>0.12999999988824129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1181795.8700000001</v>
      </c>
      <c r="E599" s="1">
        <v>0</v>
      </c>
      <c r="F599" s="1">
        <v>0</v>
      </c>
      <c r="G599" s="2">
        <f t="shared" si="10"/>
        <v>1413427.8605200001</v>
      </c>
      <c r="H599" s="2">
        <f t="shared" si="11"/>
        <v>0.12999999988824129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1181795.8700000001</v>
      </c>
      <c r="E600" s="1">
        <v>0</v>
      </c>
      <c r="F600" s="1">
        <v>0</v>
      </c>
      <c r="G600" s="2">
        <f t="shared" si="10"/>
        <v>1415791.4522600002</v>
      </c>
      <c r="H600" s="2">
        <f t="shared" si="11"/>
        <v>0.12999999988824129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1156976</v>
      </c>
      <c r="D629" s="1">
        <f>'PR-RAS'!E635</f>
        <v>0</v>
      </c>
      <c r="E629" s="1">
        <v>0</v>
      </c>
      <c r="F629" s="1">
        <v>0</v>
      </c>
      <c r="G629" s="2">
        <f t="shared" si="10"/>
        <v>726580.92799999996</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1156975.7300000002</v>
      </c>
      <c r="E630" s="1">
        <v>0</v>
      </c>
      <c r="F630" s="1">
        <v>0</v>
      </c>
      <c r="G630" s="2">
        <f t="shared" si="10"/>
        <v>1455475.4683400004</v>
      </c>
      <c r="H630" s="2">
        <f t="shared" si="11"/>
        <v>0.26999999978579581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1156975.73</v>
      </c>
      <c r="E631" s="1">
        <v>0</v>
      </c>
      <c r="F631" s="1">
        <v>0</v>
      </c>
      <c r="G631" s="2">
        <f t="shared" si="10"/>
        <v>1457789.4198</v>
      </c>
      <c r="H631" s="2">
        <f t="shared" si="11"/>
        <v>0.27000000001862645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66863829</v>
      </c>
      <c r="D633" s="1">
        <f>'PR-RAS'!E639</f>
        <v>73501103.359999999</v>
      </c>
      <c r="E633" s="1">
        <v>0</v>
      </c>
      <c r="F633" s="1">
        <v>0</v>
      </c>
      <c r="G633" s="2">
        <f t="shared" si="10"/>
        <v>135163334.57504001</v>
      </c>
      <c r="H633" s="2">
        <f t="shared" si="11"/>
        <v>0.35999999940395355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69510998</v>
      </c>
      <c r="D634" s="1">
        <f>'PR-RAS'!E640</f>
        <v>77313154.489999995</v>
      </c>
      <c r="E634" s="1">
        <v>0</v>
      </c>
      <c r="F634" s="1">
        <v>0</v>
      </c>
      <c r="G634" s="2">
        <f t="shared" si="10"/>
        <v>141878915.31834</v>
      </c>
      <c r="H634" s="2">
        <f t="shared" si="11"/>
        <v>0.48999999463558197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2647169</v>
      </c>
      <c r="D636" s="1">
        <f>'PR-RAS'!E642</f>
        <v>3812051.1299999952</v>
      </c>
      <c r="E636" s="1">
        <v>0</v>
      </c>
      <c r="F636" s="1">
        <v>0</v>
      </c>
      <c r="G636" s="2">
        <f t="shared" si="10"/>
        <v>6522257.2500999942</v>
      </c>
      <c r="H636" s="2">
        <f t="shared" si="11"/>
        <v>0.12999999523162842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8783570</v>
      </c>
      <c r="D638" s="1">
        <f>'PR-RAS'!E644</f>
        <v>11430739.509999998</v>
      </c>
      <c r="E638" s="1">
        <v>0</v>
      </c>
      <c r="F638" s="1">
        <v>0</v>
      </c>
      <c r="G638" s="2">
        <f t="shared" si="10"/>
        <v>20157896.225739997</v>
      </c>
      <c r="H638" s="2">
        <f t="shared" si="11"/>
        <v>0.49000000208616257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11430739</v>
      </c>
      <c r="D640" s="1">
        <f>'PR-RAS'!E646</f>
        <v>15242790.639999993</v>
      </c>
      <c r="E640" s="1">
        <v>0</v>
      </c>
      <c r="F640" s="1">
        <v>0</v>
      </c>
      <c r="G640" s="2">
        <f t="shared" si="10"/>
        <v>26784528.65891999</v>
      </c>
      <c r="H640" s="2">
        <f t="shared" si="11"/>
        <v>0.36000000685453415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50879.88</v>
      </c>
      <c r="E641" s="1">
        <v>0</v>
      </c>
      <c r="F641" s="1">
        <v>0</v>
      </c>
      <c r="G641" s="2">
        <f t="shared" si="10"/>
        <v>65126.246399999996</v>
      </c>
      <c r="H641" s="2">
        <f t="shared" si="11"/>
        <v>0.12000000000261934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242335</v>
      </c>
      <c r="D642" s="1">
        <f>'PR-RAS'!E649</f>
        <v>0</v>
      </c>
      <c r="E642" s="1">
        <v>0</v>
      </c>
      <c r="F642" s="1">
        <v>0</v>
      </c>
      <c r="G642" s="2">
        <f t="shared" si="10"/>
        <v>155336.73500000002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67311959</v>
      </c>
      <c r="D643" s="1">
        <f>'PR-RAS'!E650</f>
        <v>84659149.159999996</v>
      </c>
      <c r="E643" s="1">
        <v>0</v>
      </c>
      <c r="F643" s="1">
        <v>0</v>
      </c>
      <c r="G643" s="2">
        <f t="shared" si="10"/>
        <v>151916625.19944</v>
      </c>
      <c r="H643" s="2">
        <f t="shared" si="11"/>
        <v>0.15999999642372131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67554294</v>
      </c>
      <c r="D644" s="1">
        <f>'PR-RAS'!E651</f>
        <v>84208827.730000004</v>
      </c>
      <c r="E644" s="1">
        <v>0</v>
      </c>
      <c r="F644" s="1">
        <v>0</v>
      </c>
      <c r="G644" s="2">
        <f t="shared" si="10"/>
        <v>151729963.50278002</v>
      </c>
      <c r="H644" s="2">
        <f t="shared" si="11"/>
        <v>0.26999999582767487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450321.42999999225</v>
      </c>
      <c r="E645" s="1">
        <v>0</v>
      </c>
      <c r="F645" s="1">
        <v>0</v>
      </c>
      <c r="G645" s="2">
        <f t="shared" si="10"/>
        <v>580014.00183999003</v>
      </c>
      <c r="H645" s="2">
        <f t="shared" si="11"/>
        <v>0.42999999225139618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273</v>
      </c>
      <c r="D647" s="1">
        <f>'PR-RAS'!E654</f>
        <v>268</v>
      </c>
      <c r="E647" s="1">
        <v>0</v>
      </c>
      <c r="F647" s="1">
        <v>0</v>
      </c>
      <c r="G647" s="2">
        <f t="shared" si="10"/>
        <v>522.61400000000003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283</v>
      </c>
      <c r="D649" s="1">
        <f>'PR-RAS'!E656</f>
        <v>285</v>
      </c>
      <c r="E649" s="1">
        <v>0</v>
      </c>
      <c r="F649" s="1">
        <v>0</v>
      </c>
      <c r="G649" s="2">
        <f t="shared" si="10"/>
        <v>552.74400000000003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512877</v>
      </c>
      <c r="D662" s="1">
        <f>'PR-RAS'!E669</f>
        <v>1773296.91</v>
      </c>
      <c r="E662" s="1">
        <v>0</v>
      </c>
      <c r="F662" s="1">
        <v>0</v>
      </c>
      <c r="G662" s="2">
        <f t="shared" si="10"/>
        <v>2683310.21202</v>
      </c>
      <c r="H662" s="2">
        <f t="shared" si="11"/>
        <v>9.0000000083819032E-2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60000</v>
      </c>
      <c r="E671" s="1">
        <v>0</v>
      </c>
      <c r="F671" s="1">
        <v>0</v>
      </c>
      <c r="G671" s="2">
        <f t="shared" si="10"/>
        <v>80400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220974</v>
      </c>
      <c r="D691" s="1">
        <f>'PR-RAS'!E698</f>
        <v>201466.66</v>
      </c>
      <c r="E691" s="1">
        <v>0</v>
      </c>
      <c r="F691" s="1">
        <v>0</v>
      </c>
      <c r="G691" s="2">
        <f t="shared" si="10"/>
        <v>430496.05080000003</v>
      </c>
      <c r="H691" s="2">
        <f t="shared" si="11"/>
        <v>0.33999999999650754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1456237</v>
      </c>
      <c r="D703" s="1">
        <f>'PR-RAS'!E710</f>
        <v>1485073.98</v>
      </c>
      <c r="E703" s="1">
        <v>0</v>
      </c>
      <c r="F703" s="1">
        <v>0</v>
      </c>
      <c r="G703" s="2">
        <f t="shared" si="10"/>
        <v>3107322.2419199999</v>
      </c>
      <c r="H703" s="2">
        <f t="shared" si="11"/>
        <v>2.0000000018626451E-2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330404</v>
      </c>
      <c r="D705" s="1">
        <f>'PR-RAS'!E712</f>
        <v>57602.47</v>
      </c>
      <c r="E705" s="1">
        <v>0</v>
      </c>
      <c r="F705" s="1">
        <v>0</v>
      </c>
      <c r="G705" s="2">
        <f t="shared" si="10"/>
        <v>313708.69375999999</v>
      </c>
      <c r="H705" s="2">
        <f t="shared" si="11"/>
        <v>0.47000000000116415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142199</v>
      </c>
      <c r="D709" s="1">
        <f>'PR-RAS'!E716</f>
        <v>167393.57999999999</v>
      </c>
      <c r="E709" s="1">
        <v>0</v>
      </c>
      <c r="F709" s="1">
        <v>0</v>
      </c>
      <c r="G709" s="2">
        <f t="shared" si="10"/>
        <v>337706.20127999998</v>
      </c>
      <c r="H709" s="2">
        <f t="shared" si="11"/>
        <v>0.42000000001280569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128338</v>
      </c>
      <c r="D710" s="1">
        <f>'PR-RAS'!E717</f>
        <v>95348.78</v>
      </c>
      <c r="E710" s="1">
        <v>0</v>
      </c>
      <c r="F710" s="1">
        <v>0</v>
      </c>
      <c r="G710" s="2">
        <f t="shared" si="10"/>
        <v>226196.21203999998</v>
      </c>
      <c r="H710" s="2">
        <f t="shared" si="11"/>
        <v>0.22000000000116415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1446150</v>
      </c>
      <c r="D711" s="1">
        <f>'PR-RAS'!E718</f>
        <v>1710116.89</v>
      </c>
      <c r="E711" s="1">
        <v>0</v>
      </c>
      <c r="F711" s="1">
        <v>0</v>
      </c>
      <c r="G711" s="2">
        <f t="shared" si="10"/>
        <v>3455132.4837999996</v>
      </c>
      <c r="H711" s="2">
        <f t="shared" si="11"/>
        <v>0.11000000010244548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6375</v>
      </c>
      <c r="D713" s="1">
        <f>'PR-RAS'!E720</f>
        <v>9903.75</v>
      </c>
      <c r="E713" s="1">
        <v>0</v>
      </c>
      <c r="F713" s="1">
        <v>0</v>
      </c>
      <c r="G713" s="2">
        <f t="shared" si="10"/>
        <v>18641.939999999999</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1755134</v>
      </c>
      <c r="D715" s="1">
        <f>'PR-RAS'!E722</f>
        <v>1666035.87</v>
      </c>
      <c r="E715" s="1">
        <v>0</v>
      </c>
      <c r="F715" s="1">
        <v>0</v>
      </c>
      <c r="G715" s="2">
        <f t="shared" si="10"/>
        <v>3632264.89836</v>
      </c>
      <c r="H715" s="2">
        <f t="shared" si="11"/>
        <v>0.12999999988824129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64597</v>
      </c>
      <c r="D718" s="1">
        <f>'PR-RAS'!E725</f>
        <v>67942.77</v>
      </c>
      <c r="E718" s="1">
        <v>0</v>
      </c>
      <c r="F718" s="1">
        <v>0</v>
      </c>
      <c r="G718" s="2">
        <f t="shared" si="10"/>
        <v>143745.98118</v>
      </c>
      <c r="H718" s="2">
        <f t="shared" si="11"/>
        <v>0.22999999999592546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28955</v>
      </c>
      <c r="D719" s="1">
        <f>'PR-RAS'!E726</f>
        <v>33593.99</v>
      </c>
      <c r="E719" s="1">
        <v>0</v>
      </c>
      <c r="F719" s="1">
        <v>0</v>
      </c>
      <c r="G719" s="2">
        <f t="shared" si="10"/>
        <v>69030.659639999998</v>
      </c>
      <c r="H719" s="2">
        <f t="shared" si="11"/>
        <v>1.0000000002037268E-2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16855</v>
      </c>
      <c r="D735" s="1">
        <f>'PR-RAS'!E742</f>
        <v>6710.76</v>
      </c>
      <c r="E735" s="1">
        <v>0</v>
      </c>
      <c r="F735" s="1">
        <v>0</v>
      </c>
      <c r="G735" s="2">
        <f t="shared" si="10"/>
        <v>22222.965680000001</v>
      </c>
      <c r="H735" s="2">
        <f t="shared" si="11"/>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1156976</v>
      </c>
      <c r="D878" s="1">
        <f>'PR-RAS'!E885</f>
        <v>24820.14</v>
      </c>
      <c r="E878" s="1">
        <v>0</v>
      </c>
      <c r="F878" s="1">
        <v>0</v>
      </c>
      <c r="G878" s="2">
        <f t="shared" si="18"/>
        <v>1058202.47756</v>
      </c>
      <c r="H878" s="2">
        <f t="shared" si="19"/>
        <v>0.13999999999941792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1181795.8700000001</v>
      </c>
      <c r="E946" s="1">
        <v>0</v>
      </c>
      <c r="F946" s="1">
        <v>0</v>
      </c>
      <c r="G946" s="2">
        <f t="shared" si="18"/>
        <v>2233594.1943000001</v>
      </c>
      <c r="H946" s="2">
        <f t="shared" si="19"/>
        <v>0.12999999988824129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43914559</v>
      </c>
      <c r="D984" s="6">
        <f>BILANCA!E6</f>
        <v>44297081.339999996</v>
      </c>
      <c r="E984" s="6">
        <v>0</v>
      </c>
      <c r="F984" s="6">
        <v>0</v>
      </c>
      <c r="G984" s="7">
        <f t="shared" ref="G984:G1241" si="22">B984/1000*C984+B984/500*D984</f>
        <v>132508.72167999999</v>
      </c>
      <c r="H984" s="7">
        <f t="shared" si="19"/>
        <v>0.33999999612569809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36038787</v>
      </c>
      <c r="D985" s="1">
        <f>BILANCA!E7</f>
        <v>34809655.269999996</v>
      </c>
      <c r="E985" s="1">
        <v>0</v>
      </c>
      <c r="F985" s="1">
        <v>0</v>
      </c>
      <c r="G985" s="2">
        <f t="shared" si="22"/>
        <v>211316.19507999998</v>
      </c>
      <c r="H985" s="2">
        <f t="shared" si="19"/>
        <v>0.26999999582767487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2184218</v>
      </c>
      <c r="D986" s="1">
        <f>BILANCA!E8</f>
        <v>2174349.0700000003</v>
      </c>
      <c r="E986" s="1">
        <v>0</v>
      </c>
      <c r="F986" s="1">
        <v>0</v>
      </c>
      <c r="G986" s="2">
        <f t="shared" si="22"/>
        <v>19598.748420000004</v>
      </c>
      <c r="H986" s="2">
        <f t="shared" si="19"/>
        <v>7.0000000298023224E-2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1997848</v>
      </c>
      <c r="D987" s="1">
        <f>BILANCA!E9</f>
        <v>1997847.6</v>
      </c>
      <c r="E987" s="1">
        <v>0</v>
      </c>
      <c r="F987" s="1">
        <v>0</v>
      </c>
      <c r="G987" s="2">
        <f t="shared" si="22"/>
        <v>23974.1728</v>
      </c>
      <c r="H987" s="2">
        <f t="shared" si="19"/>
        <v>0.39999999990686774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317367</v>
      </c>
      <c r="D988" s="1">
        <f>BILANCA!E10</f>
        <v>317367.15999999997</v>
      </c>
      <c r="E988" s="1">
        <v>0</v>
      </c>
      <c r="F988" s="1">
        <v>0</v>
      </c>
      <c r="G988" s="2">
        <f t="shared" si="22"/>
        <v>4760.5065999999997</v>
      </c>
      <c r="H988" s="2">
        <f t="shared" si="19"/>
        <v>0.15999999997438863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130997</v>
      </c>
      <c r="D989" s="1">
        <f>BILANCA!E11</f>
        <v>140865.69</v>
      </c>
      <c r="E989" s="1">
        <v>0</v>
      </c>
      <c r="F989" s="1">
        <v>0</v>
      </c>
      <c r="G989" s="2">
        <f t="shared" si="22"/>
        <v>2476.3702800000001</v>
      </c>
      <c r="H989" s="2">
        <f t="shared" si="19"/>
        <v>0.30999999999767169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32794544</v>
      </c>
      <c r="D990" s="1">
        <f>BILANCA!E12</f>
        <v>31757561.370000001</v>
      </c>
      <c r="E990" s="1">
        <v>0</v>
      </c>
      <c r="F990" s="1">
        <v>0</v>
      </c>
      <c r="G990" s="2">
        <f t="shared" si="22"/>
        <v>674167.66718000011</v>
      </c>
      <c r="H990" s="2">
        <f t="shared" si="19"/>
        <v>0.37000000104308128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28326879</v>
      </c>
      <c r="D991" s="1">
        <f>BILANCA!E13</f>
        <v>28353384.430000003</v>
      </c>
      <c r="E991" s="1">
        <v>0</v>
      </c>
      <c r="F991" s="1">
        <v>0</v>
      </c>
      <c r="G991" s="2">
        <f t="shared" si="22"/>
        <v>680269.18288000009</v>
      </c>
      <c r="H991" s="2">
        <f t="shared" si="19"/>
        <v>0.43000000342726707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1224924</v>
      </c>
      <c r="D992" s="1">
        <f>BILANCA!E14</f>
        <v>1224923.5900000001</v>
      </c>
      <c r="E992" s="1">
        <v>0</v>
      </c>
      <c r="F992" s="1">
        <v>0</v>
      </c>
      <c r="G992" s="2">
        <f t="shared" si="22"/>
        <v>33072.940619999994</v>
      </c>
      <c r="H992" s="2">
        <f t="shared" si="19"/>
        <v>0.40999999991618097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56273369</v>
      </c>
      <c r="D993" s="1">
        <f>BILANCA!E15</f>
        <v>56401632.920000002</v>
      </c>
      <c r="E993" s="1">
        <v>0</v>
      </c>
      <c r="F993" s="1">
        <v>0</v>
      </c>
      <c r="G993" s="2">
        <f t="shared" si="22"/>
        <v>1690766.3484</v>
      </c>
      <c r="H993" s="2">
        <f t="shared" si="19"/>
        <v>7.9999998211860657E-2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32350</v>
      </c>
      <c r="D994" s="1">
        <f>BILANCA!E16</f>
        <v>30092.29</v>
      </c>
      <c r="E994" s="1">
        <v>0</v>
      </c>
      <c r="F994" s="1">
        <v>0</v>
      </c>
      <c r="G994" s="2">
        <f t="shared" si="22"/>
        <v>1017.8803800000001</v>
      </c>
      <c r="H994" s="2">
        <f t="shared" si="19"/>
        <v>0.29000000000087311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860658</v>
      </c>
      <c r="D995" s="1">
        <f>BILANCA!E17</f>
        <v>689781.44</v>
      </c>
      <c r="E995" s="1">
        <v>0</v>
      </c>
      <c r="F995" s="1">
        <v>0</v>
      </c>
      <c r="G995" s="2">
        <f t="shared" si="22"/>
        <v>26882.650559999998</v>
      </c>
      <c r="H995" s="2">
        <f t="shared" si="19"/>
        <v>0.43999999994412065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30064422</v>
      </c>
      <c r="D996" s="1">
        <f>BILANCA!E18</f>
        <v>29993045.809999999</v>
      </c>
      <c r="E996" s="1">
        <v>0</v>
      </c>
      <c r="F996" s="1">
        <v>0</v>
      </c>
      <c r="G996" s="2">
        <f t="shared" si="22"/>
        <v>1170656.6770599999</v>
      </c>
      <c r="H996" s="2">
        <f t="shared" si="19"/>
        <v>0.19000000134110451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2430576</v>
      </c>
      <c r="D997" s="1">
        <f>BILANCA!E19</f>
        <v>1673662.1400000006</v>
      </c>
      <c r="E997" s="1">
        <v>0</v>
      </c>
      <c r="F997" s="1">
        <v>0</v>
      </c>
      <c r="G997" s="2">
        <f t="shared" si="22"/>
        <v>80890.603920000023</v>
      </c>
      <c r="H997" s="2">
        <f t="shared" si="19"/>
        <v>0.14000000059604645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4025888</v>
      </c>
      <c r="D998" s="1">
        <f>BILANCA!E20</f>
        <v>4383073.83</v>
      </c>
      <c r="E998" s="1">
        <v>0</v>
      </c>
      <c r="F998" s="1">
        <v>0</v>
      </c>
      <c r="G998" s="2">
        <f t="shared" si="22"/>
        <v>191880.5349</v>
      </c>
      <c r="H998" s="2">
        <f t="shared" si="19"/>
        <v>0.16999999992549419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82168</v>
      </c>
      <c r="D999" s="1">
        <f>BILANCA!E21</f>
        <v>81548.460000000006</v>
      </c>
      <c r="E999" s="1">
        <v>0</v>
      </c>
      <c r="F999" s="1">
        <v>0</v>
      </c>
      <c r="G999" s="2">
        <f t="shared" si="22"/>
        <v>3924.2387200000003</v>
      </c>
      <c r="H999" s="2">
        <f t="shared" si="19"/>
        <v>0.46000000000640284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1567790</v>
      </c>
      <c r="D1000" s="1">
        <f>BILANCA!E22</f>
        <v>1588725.72</v>
      </c>
      <c r="E1000" s="1">
        <v>0</v>
      </c>
      <c r="F1000" s="1">
        <v>0</v>
      </c>
      <c r="G1000" s="2">
        <f t="shared" si="22"/>
        <v>80669.104480000009</v>
      </c>
      <c r="H1000" s="2">
        <f t="shared" si="19"/>
        <v>0.28000000002793968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11483486</v>
      </c>
      <c r="D1001" s="1">
        <f>BILANCA!E23</f>
        <v>11190968.83</v>
      </c>
      <c r="E1001" s="1">
        <v>0</v>
      </c>
      <c r="F1001" s="1">
        <v>0</v>
      </c>
      <c r="G1001" s="2">
        <f t="shared" si="22"/>
        <v>609577.62587999995</v>
      </c>
      <c r="H1001" s="2">
        <f t="shared" si="19"/>
        <v>0.16999999992549419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21191</v>
      </c>
      <c r="D1002" s="1">
        <f>BILANCA!E24</f>
        <v>21191.279999999999</v>
      </c>
      <c r="E1002" s="1">
        <v>0</v>
      </c>
      <c r="F1002" s="1">
        <v>0</v>
      </c>
      <c r="G1002" s="2">
        <f t="shared" si="22"/>
        <v>1207.8976399999999</v>
      </c>
      <c r="H1002" s="2">
        <f t="shared" si="19"/>
        <v>0.27999999999883585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188000</v>
      </c>
      <c r="D1004" s="1">
        <f>BILANCA!E26</f>
        <v>162154.29</v>
      </c>
      <c r="E1004" s="1">
        <v>0</v>
      </c>
      <c r="F1004" s="1">
        <v>0</v>
      </c>
      <c r="G1004" s="2">
        <f t="shared" si="22"/>
        <v>10758.48018</v>
      </c>
      <c r="H1004" s="2">
        <f t="shared" si="19"/>
        <v>0.29000000000814907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14937947</v>
      </c>
      <c r="D1006" s="1">
        <f>BILANCA!E28</f>
        <v>15754000.27</v>
      </c>
      <c r="E1006" s="1">
        <v>0</v>
      </c>
      <c r="F1006" s="1">
        <v>0</v>
      </c>
      <c r="G1006" s="2">
        <f t="shared" si="22"/>
        <v>1068256.79342</v>
      </c>
      <c r="H1006" s="2">
        <f t="shared" si="19"/>
        <v>0.26999999955296516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1951266</v>
      </c>
      <c r="D1007" s="1">
        <f>BILANCA!E29</f>
        <v>1661270.2199999988</v>
      </c>
      <c r="E1007" s="1">
        <v>0</v>
      </c>
      <c r="F1007" s="1">
        <v>0</v>
      </c>
      <c r="G1007" s="2">
        <f t="shared" si="22"/>
        <v>126571.35455999995</v>
      </c>
      <c r="H1007" s="2">
        <f t="shared" si="19"/>
        <v>0.2199999988079071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10184573</v>
      </c>
      <c r="D1008" s="1">
        <f>BILANCA!E30</f>
        <v>9716929.2899999991</v>
      </c>
      <c r="E1008" s="1">
        <v>0</v>
      </c>
      <c r="F1008" s="1">
        <v>0</v>
      </c>
      <c r="G1008" s="2">
        <f t="shared" si="22"/>
        <v>740460.78949999996</v>
      </c>
      <c r="H1008" s="2">
        <f t="shared" si="19"/>
        <v>0.28999999910593033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8233307</v>
      </c>
      <c r="D1012" s="1">
        <f>BILANCA!E34</f>
        <v>8055659.0700000003</v>
      </c>
      <c r="E1012" s="1">
        <v>0</v>
      </c>
      <c r="F1012" s="1">
        <v>0</v>
      </c>
      <c r="G1012" s="2">
        <f t="shared" si="22"/>
        <v>705994.12906000006</v>
      </c>
      <c r="H1012" s="2">
        <f t="shared" si="19"/>
        <v>7.0000000298023224E-2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272</v>
      </c>
      <c r="D1013" s="1">
        <f>BILANCA!E35</f>
        <v>272.49</v>
      </c>
      <c r="E1013" s="1">
        <v>0</v>
      </c>
      <c r="F1013" s="1">
        <v>0</v>
      </c>
      <c r="G1013" s="2">
        <f t="shared" si="22"/>
        <v>24.509399999999999</v>
      </c>
      <c r="H1013" s="2">
        <f t="shared" si="19"/>
        <v>0.49000000000000909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1809</v>
      </c>
      <c r="D1014" s="1">
        <f>BILANCA!E36</f>
        <v>1808.99</v>
      </c>
      <c r="E1014" s="1">
        <v>0</v>
      </c>
      <c r="F1014" s="1">
        <v>0</v>
      </c>
      <c r="G1014" s="2">
        <f t="shared" si="22"/>
        <v>168.23638</v>
      </c>
      <c r="H1014" s="2">
        <f t="shared" si="19"/>
        <v>9.9999999999909051E-3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269</v>
      </c>
      <c r="D1015" s="1">
        <f>BILANCA!E37</f>
        <v>269.07</v>
      </c>
      <c r="E1015" s="1">
        <v>0</v>
      </c>
      <c r="F1015" s="1">
        <v>0</v>
      </c>
      <c r="G1015" s="2">
        <f t="shared" si="22"/>
        <v>25.828479999999999</v>
      </c>
      <c r="H1015" s="2">
        <f t="shared" si="19"/>
        <v>6.9999999999993179E-2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1806</v>
      </c>
      <c r="D1018" s="1">
        <f>BILANCA!E40</f>
        <v>1805.57</v>
      </c>
      <c r="E1018" s="1">
        <v>0</v>
      </c>
      <c r="F1018" s="1">
        <v>0</v>
      </c>
      <c r="G1018" s="2">
        <f t="shared" si="22"/>
        <v>189.59990000000002</v>
      </c>
      <c r="H1018" s="2">
        <f t="shared" si="19"/>
        <v>0.43000000000006366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85551</v>
      </c>
      <c r="D1023" s="1">
        <f>BILANCA!E45</f>
        <v>68972.089999999967</v>
      </c>
      <c r="E1023" s="1">
        <v>0</v>
      </c>
      <c r="F1023" s="1">
        <v>0</v>
      </c>
      <c r="G1023" s="2">
        <f t="shared" si="22"/>
        <v>8939.8071999999975</v>
      </c>
      <c r="H1023" s="2">
        <f t="shared" si="19"/>
        <v>8.999999996740371E-2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324533</v>
      </c>
      <c r="D1025" s="1">
        <f>BILANCA!E47</f>
        <v>335532.96999999997</v>
      </c>
      <c r="E1025" s="1">
        <v>0</v>
      </c>
      <c r="F1025" s="1">
        <v>0</v>
      </c>
      <c r="G1025" s="2">
        <f t="shared" si="22"/>
        <v>41815.155480000001</v>
      </c>
      <c r="H1025" s="2">
        <f t="shared" si="19"/>
        <v>3.0000000027939677E-2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238982</v>
      </c>
      <c r="D1028" s="1">
        <f>BILANCA!E50</f>
        <v>266560.88</v>
      </c>
      <c r="E1028" s="1">
        <v>0</v>
      </c>
      <c r="F1028" s="1">
        <v>0</v>
      </c>
      <c r="G1028" s="2">
        <f t="shared" si="22"/>
        <v>34744.669199999997</v>
      </c>
      <c r="H1028" s="2">
        <f t="shared" si="19"/>
        <v>0.11999999999534339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797031</v>
      </c>
      <c r="D1032" s="1">
        <f>BILANCA!E54</f>
        <v>869166.94</v>
      </c>
      <c r="E1032" s="1">
        <v>0</v>
      </c>
      <c r="F1032" s="1">
        <v>0</v>
      </c>
      <c r="G1032" s="2">
        <f t="shared" si="22"/>
        <v>124232.87912</v>
      </c>
      <c r="H1032" s="2">
        <f t="shared" si="19"/>
        <v>6.0000000055879354E-2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797031</v>
      </c>
      <c r="D1033" s="1">
        <f>BILANCA!E55</f>
        <v>869166.94</v>
      </c>
      <c r="E1033" s="1">
        <v>0</v>
      </c>
      <c r="F1033" s="1">
        <v>0</v>
      </c>
      <c r="G1033" s="2">
        <f t="shared" si="22"/>
        <v>126768.24400000001</v>
      </c>
      <c r="H1033" s="2">
        <f t="shared" si="19"/>
        <v>6.0000000055879354E-2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1060025</v>
      </c>
      <c r="D1041" s="1">
        <f>BILANCA!E63</f>
        <v>877744.83</v>
      </c>
      <c r="E1041" s="1">
        <v>0</v>
      </c>
      <c r="F1041" s="1">
        <v>0</v>
      </c>
      <c r="G1041" s="2">
        <f t="shared" si="22"/>
        <v>163299.85028000001</v>
      </c>
      <c r="H1041" s="2">
        <f t="shared" si="19"/>
        <v>0.17000000004190952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1060025</v>
      </c>
      <c r="D1045" s="1">
        <f>BILANCA!E67</f>
        <v>877744.83</v>
      </c>
      <c r="E1045" s="1">
        <v>0</v>
      </c>
      <c r="F1045" s="1">
        <v>0</v>
      </c>
      <c r="G1045" s="2">
        <f t="shared" si="22"/>
        <v>174561.90892000002</v>
      </c>
      <c r="H1045" s="2">
        <f t="shared" si="19"/>
        <v>0.17000000004190952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7875772</v>
      </c>
      <c r="D1046" s="1">
        <f>BILANCA!E68</f>
        <v>9487426.0700000022</v>
      </c>
      <c r="E1046" s="1">
        <v>0</v>
      </c>
      <c r="F1046" s="1">
        <v>0</v>
      </c>
      <c r="G1046" s="2">
        <f t="shared" si="22"/>
        <v>1691589.3208200003</v>
      </c>
      <c r="H1046" s="2">
        <f t="shared" si="19"/>
        <v>7.0000002160668373E-2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450321.43</v>
      </c>
      <c r="E1047" s="1">
        <v>0</v>
      </c>
      <c r="F1047" s="1">
        <v>0</v>
      </c>
      <c r="G1047" s="2">
        <f t="shared" si="22"/>
        <v>57641.143040000003</v>
      </c>
      <c r="H1047" s="2">
        <f t="shared" si="19"/>
        <v>0.42999999999301508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450321.43</v>
      </c>
      <c r="E1048" s="1">
        <v>0</v>
      </c>
      <c r="F1048" s="1">
        <v>0</v>
      </c>
      <c r="G1048" s="2">
        <f t="shared" si="22"/>
        <v>58541.785900000003</v>
      </c>
      <c r="H1048" s="2">
        <f t="shared" si="19"/>
        <v>0.42999999999301508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450321.43</v>
      </c>
      <c r="E1050" s="1">
        <v>0</v>
      </c>
      <c r="F1050" s="1">
        <v>0</v>
      </c>
      <c r="G1050" s="2">
        <f t="shared" si="22"/>
        <v>60343.071620000002</v>
      </c>
      <c r="H1050" s="2">
        <f t="shared" si="19"/>
        <v>0.42999999999301508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145103</v>
      </c>
      <c r="D1056" s="1">
        <f>BILANCA!E78</f>
        <v>233043.04</v>
      </c>
      <c r="E1056" s="1">
        <v>0</v>
      </c>
      <c r="F1056" s="1">
        <v>0</v>
      </c>
      <c r="G1056" s="2">
        <f t="shared" si="22"/>
        <v>44616.802839999997</v>
      </c>
      <c r="H1056" s="2">
        <f t="shared" si="19"/>
        <v>4.0000000008149073E-2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5394</v>
      </c>
      <c r="D1061" s="1">
        <f>BILANCA!E83</f>
        <v>6582.65</v>
      </c>
      <c r="E1061" s="1">
        <v>0</v>
      </c>
      <c r="F1061" s="1">
        <v>0</v>
      </c>
      <c r="G1061" s="2">
        <f t="shared" si="22"/>
        <v>1447.6253999999999</v>
      </c>
      <c r="H1061" s="2">
        <f t="shared" si="19"/>
        <v>0.3500000000003638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22957</v>
      </c>
      <c r="D1062" s="1">
        <f>BILANCA!E84</f>
        <v>65842.47</v>
      </c>
      <c r="E1062" s="1">
        <v>0</v>
      </c>
      <c r="F1062" s="1">
        <v>0</v>
      </c>
      <c r="G1062" s="2">
        <f t="shared" si="22"/>
        <v>12216.71326</v>
      </c>
      <c r="H1062" s="2">
        <f t="shared" si="19"/>
        <v>0.47000000000116415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116752</v>
      </c>
      <c r="D1064" s="1">
        <f>BILANCA!E86</f>
        <v>160617.92000000001</v>
      </c>
      <c r="E1064" s="1">
        <v>0</v>
      </c>
      <c r="F1064" s="1">
        <v>0</v>
      </c>
      <c r="G1064" s="2">
        <f t="shared" si="22"/>
        <v>35477.015039999998</v>
      </c>
      <c r="H1064" s="2">
        <f t="shared" si="19"/>
        <v>7.9999999987194315E-2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7716177</v>
      </c>
      <c r="D1124" s="1">
        <f>BILANCA!E146</f>
        <v>8746706.6500000004</v>
      </c>
      <c r="E1124" s="1">
        <v>0</v>
      </c>
      <c r="F1124" s="1">
        <v>0</v>
      </c>
      <c r="G1124" s="2">
        <f t="shared" si="22"/>
        <v>3554552.2322999998</v>
      </c>
      <c r="H1124" s="2">
        <f t="shared" si="23"/>
        <v>0.34999999962747097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183406</v>
      </c>
      <c r="D1137" s="1">
        <f>BILANCA!E159</f>
        <v>238847.49</v>
      </c>
      <c r="E1137" s="1">
        <v>0</v>
      </c>
      <c r="F1137" s="1">
        <v>0</v>
      </c>
      <c r="G1137" s="2">
        <f t="shared" si="22"/>
        <v>101809.55091999999</v>
      </c>
      <c r="H1137" s="2">
        <f t="shared" si="23"/>
        <v>0.48999999999068677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176279</v>
      </c>
      <c r="D1138" s="1">
        <f>BILANCA!E160</f>
        <v>306639.38</v>
      </c>
      <c r="E1138" s="1">
        <v>0</v>
      </c>
      <c r="F1138" s="1">
        <v>0</v>
      </c>
      <c r="G1138" s="2">
        <f t="shared" si="22"/>
        <v>122381.4528</v>
      </c>
      <c r="H1138" s="2">
        <f t="shared" si="23"/>
        <v>0.38000000000465661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7360404</v>
      </c>
      <c r="D1139" s="1">
        <f>BILANCA!E161</f>
        <v>8203082.2800000003</v>
      </c>
      <c r="E1139" s="1">
        <v>0</v>
      </c>
      <c r="F1139" s="1">
        <v>0</v>
      </c>
      <c r="G1139" s="2">
        <f t="shared" si="22"/>
        <v>3707584.6953600002</v>
      </c>
      <c r="H1139" s="2">
        <f t="shared" si="23"/>
        <v>0.28000000026077032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3912</v>
      </c>
      <c r="D1141" s="1">
        <f>BILANCA!E163</f>
        <v>1862.5</v>
      </c>
      <c r="E1141" s="1">
        <v>0</v>
      </c>
      <c r="F1141" s="1">
        <v>0</v>
      </c>
      <c r="G1141" s="2">
        <f t="shared" si="22"/>
        <v>1206.646</v>
      </c>
      <c r="H1141" s="2">
        <f t="shared" si="23"/>
        <v>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14492</v>
      </c>
      <c r="D1142" s="1">
        <f>BILANCA!E164</f>
        <v>6475.07</v>
      </c>
      <c r="E1142" s="1">
        <v>0</v>
      </c>
      <c r="F1142" s="1">
        <v>0</v>
      </c>
      <c r="G1142" s="2">
        <f t="shared" si="22"/>
        <v>4363.30026</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14492</v>
      </c>
      <c r="D1144" s="1">
        <f>BILANCA!E166</f>
        <v>6475.07</v>
      </c>
      <c r="E1144" s="1">
        <v>0</v>
      </c>
      <c r="F1144" s="1">
        <v>0</v>
      </c>
      <c r="G1144" s="2">
        <f t="shared" si="22"/>
        <v>4418.1845400000002</v>
      </c>
      <c r="H1144" s="2">
        <f t="shared" si="23"/>
        <v>6.9999999999708962E-2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50879.880000000005</v>
      </c>
      <c r="E1148" s="1">
        <v>0</v>
      </c>
      <c r="F1148" s="1">
        <v>0</v>
      </c>
      <c r="G1148" s="2">
        <f t="shared" si="22"/>
        <v>16790.360400000001</v>
      </c>
      <c r="H1148" s="2">
        <f t="shared" si="23"/>
        <v>0.11999999999534339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2117.19</v>
      </c>
      <c r="E1149" s="1">
        <v>0</v>
      </c>
      <c r="F1149" s="1">
        <v>0</v>
      </c>
      <c r="G1149" s="2">
        <f t="shared" si="22"/>
        <v>702.90708000000006</v>
      </c>
      <c r="H1149" s="2">
        <f t="shared" si="23"/>
        <v>0.19000000000005457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48762.69</v>
      </c>
      <c r="E1150" s="1">
        <v>0</v>
      </c>
      <c r="F1150" s="1">
        <v>0</v>
      </c>
      <c r="G1150" s="2">
        <f t="shared" si="22"/>
        <v>16286.738460000002</v>
      </c>
      <c r="H1150" s="2">
        <f t="shared" si="23"/>
        <v>0.30999999999767169</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43914559</v>
      </c>
      <c r="D1152" s="1">
        <f>BILANCA!E175</f>
        <v>44297081.339999996</v>
      </c>
      <c r="E1152" s="1">
        <v>0</v>
      </c>
      <c r="F1152" s="1">
        <v>0</v>
      </c>
      <c r="G1152" s="2">
        <f t="shared" si="22"/>
        <v>22393973.963920001</v>
      </c>
      <c r="H1152" s="2">
        <f t="shared" si="23"/>
        <v>0.33999999612569809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14000805</v>
      </c>
      <c r="D1153" s="1">
        <f>BILANCA!E176</f>
        <v>17066552.369999997</v>
      </c>
      <c r="E1153" s="1">
        <v>0</v>
      </c>
      <c r="F1153" s="1">
        <v>0</v>
      </c>
      <c r="G1153" s="2">
        <f t="shared" si="22"/>
        <v>8182764.6557999998</v>
      </c>
      <c r="H1153" s="2">
        <f t="shared" si="23"/>
        <v>0.36999999731779099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12808374</v>
      </c>
      <c r="D1154" s="1">
        <f>BILANCA!E177</f>
        <v>16828733.899999999</v>
      </c>
      <c r="E1154" s="1">
        <v>0</v>
      </c>
      <c r="F1154" s="1">
        <v>0</v>
      </c>
      <c r="G1154" s="2">
        <f t="shared" si="22"/>
        <v>7945658.9478000011</v>
      </c>
      <c r="H1154" s="2">
        <f t="shared" si="23"/>
        <v>0.10000000149011612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3226257</v>
      </c>
      <c r="D1155" s="1">
        <f>BILANCA!E178</f>
        <v>3726015.77</v>
      </c>
      <c r="E1155" s="1">
        <v>0</v>
      </c>
      <c r="F1155" s="1">
        <v>0</v>
      </c>
      <c r="G1155" s="2">
        <f t="shared" si="22"/>
        <v>1836665.6288799997</v>
      </c>
      <c r="H1155" s="2">
        <f t="shared" si="23"/>
        <v>0.22999999998137355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9167904</v>
      </c>
      <c r="D1156" s="1">
        <f>BILANCA!E179</f>
        <v>12659774.640000001</v>
      </c>
      <c r="E1156" s="1">
        <v>0</v>
      </c>
      <c r="F1156" s="1">
        <v>0</v>
      </c>
      <c r="G1156" s="2">
        <f t="shared" si="22"/>
        <v>5966329.41744</v>
      </c>
      <c r="H1156" s="2">
        <f t="shared" si="23"/>
        <v>0.35999999940395355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183137</v>
      </c>
      <c r="D1157" s="1">
        <f>BILANCA!E180</f>
        <v>46959.37</v>
      </c>
      <c r="E1157" s="1">
        <v>0</v>
      </c>
      <c r="F1157" s="1">
        <v>0</v>
      </c>
      <c r="G1157" s="2">
        <f t="shared" si="22"/>
        <v>48207.698759999999</v>
      </c>
      <c r="H1157" s="2">
        <f t="shared" si="23"/>
        <v>0.37000000000261934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2836</v>
      </c>
      <c r="D1159" s="1">
        <f>BILANCA!E182</f>
        <v>0</v>
      </c>
      <c r="E1159" s="1">
        <v>0</v>
      </c>
      <c r="F1159" s="1">
        <v>0</v>
      </c>
      <c r="G1159" s="2">
        <f t="shared" si="22"/>
        <v>499.13599999999997</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180301</v>
      </c>
      <c r="D1160" s="1">
        <f>BILANCA!E183</f>
        <v>46959.37</v>
      </c>
      <c r="E1160" s="1">
        <v>0</v>
      </c>
      <c r="F1160" s="1">
        <v>0</v>
      </c>
      <c r="G1160" s="2">
        <f t="shared" si="22"/>
        <v>48536.893979999993</v>
      </c>
      <c r="H1160" s="2">
        <f t="shared" si="23"/>
        <v>0.37000000000261934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754</v>
      </c>
      <c r="D1164" s="1">
        <f>BILANCA!E187</f>
        <v>0</v>
      </c>
      <c r="E1164" s="1">
        <v>0</v>
      </c>
      <c r="F1164" s="1">
        <v>0</v>
      </c>
      <c r="G1164" s="2">
        <f t="shared" si="22"/>
        <v>136.47399999999999</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230322</v>
      </c>
      <c r="D1165" s="1">
        <f>BILANCA!E188</f>
        <v>395984.12</v>
      </c>
      <c r="E1165" s="1">
        <v>0</v>
      </c>
      <c r="F1165" s="1">
        <v>0</v>
      </c>
      <c r="G1165" s="2">
        <f t="shared" si="22"/>
        <v>186056.82367999997</v>
      </c>
      <c r="H1165" s="2">
        <f t="shared" si="23"/>
        <v>0.11999999999534339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32885</v>
      </c>
      <c r="D1166" s="1">
        <f>BILANCA!E189</f>
        <v>87548.14</v>
      </c>
      <c r="E1166" s="1">
        <v>0</v>
      </c>
      <c r="F1166" s="1">
        <v>0</v>
      </c>
      <c r="G1166" s="2">
        <f t="shared" si="22"/>
        <v>38060.574240000002</v>
      </c>
      <c r="H1166" s="2">
        <f t="shared" si="23"/>
        <v>0.13999999999941792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1156976</v>
      </c>
      <c r="D1183" s="1">
        <f>BILANCA!E206</f>
        <v>0</v>
      </c>
      <c r="E1183" s="1">
        <v>0</v>
      </c>
      <c r="F1183" s="1">
        <v>0</v>
      </c>
      <c r="G1183" s="2">
        <f t="shared" si="22"/>
        <v>231395.20000000001</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1156976</v>
      </c>
      <c r="D1184" s="1">
        <f>BILANCA!E207</f>
        <v>0</v>
      </c>
      <c r="E1184" s="1">
        <v>0</v>
      </c>
      <c r="F1184" s="1">
        <v>0</v>
      </c>
      <c r="G1184" s="2">
        <f t="shared" si="22"/>
        <v>232552.17600000001</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1156976</v>
      </c>
      <c r="D1189" s="1">
        <f>BILANCA!E212</f>
        <v>0</v>
      </c>
      <c r="E1189" s="1">
        <v>0</v>
      </c>
      <c r="F1189" s="1">
        <v>0</v>
      </c>
      <c r="G1189" s="2">
        <f t="shared" si="22"/>
        <v>238337.05599999998</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2570</v>
      </c>
      <c r="D1211" s="1">
        <f>BILANCA!E234</f>
        <v>150270.32999999999</v>
      </c>
      <c r="E1211" s="1">
        <v>0</v>
      </c>
      <c r="F1211" s="1">
        <v>0</v>
      </c>
      <c r="G1211" s="2">
        <f t="shared" si="22"/>
        <v>69109.230479999998</v>
      </c>
      <c r="H1211" s="2">
        <f t="shared" si="23"/>
        <v>0.32999999998719431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150000</v>
      </c>
      <c r="E1212" s="1">
        <v>0</v>
      </c>
      <c r="F1212" s="1">
        <v>0</v>
      </c>
      <c r="G1212" s="2">
        <f t="shared" si="22"/>
        <v>68700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2570</v>
      </c>
      <c r="D1213" s="1">
        <f>BILANCA!E236</f>
        <v>270.33</v>
      </c>
      <c r="E1213" s="1">
        <v>0</v>
      </c>
      <c r="F1213" s="1">
        <v>0</v>
      </c>
      <c r="G1213" s="2">
        <f t="shared" si="22"/>
        <v>715.45180000000005</v>
      </c>
      <c r="H1213" s="2">
        <f t="shared" si="23"/>
        <v>0.32999999999998408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29913754</v>
      </c>
      <c r="D1214" s="1">
        <f>BILANCA!E237</f>
        <v>27230528.969999999</v>
      </c>
      <c r="E1214" s="1">
        <v>0</v>
      </c>
      <c r="F1214" s="1">
        <v>0</v>
      </c>
      <c r="G1214" s="2">
        <f t="shared" si="22"/>
        <v>19490581.558140002</v>
      </c>
      <c r="H1214" s="2">
        <f t="shared" si="23"/>
        <v>3.0000001192092896E-2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33821786</v>
      </c>
      <c r="D1215" s="1">
        <f>BILANCA!E238</f>
        <v>33931910.439999998</v>
      </c>
      <c r="E1215" s="1">
        <v>0</v>
      </c>
      <c r="F1215" s="1">
        <v>0</v>
      </c>
      <c r="G1215" s="2">
        <f t="shared" si="22"/>
        <v>23591060.796159998</v>
      </c>
      <c r="H1215" s="2">
        <f t="shared" si="23"/>
        <v>0.43999999761581421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34978762</v>
      </c>
      <c r="D1216" s="1">
        <f>BILANCA!E239</f>
        <v>33931910.439999998</v>
      </c>
      <c r="E1216" s="1">
        <v>0</v>
      </c>
      <c r="F1216" s="1">
        <v>0</v>
      </c>
      <c r="G1216" s="2">
        <f t="shared" si="22"/>
        <v>23962321.811039999</v>
      </c>
      <c r="H1216" s="2">
        <f t="shared" si="23"/>
        <v>0.43999999761581421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34978762</v>
      </c>
      <c r="D1217" s="1">
        <f>BILANCA!E240</f>
        <v>33931910.439999998</v>
      </c>
      <c r="E1217" s="1">
        <v>0</v>
      </c>
      <c r="F1217" s="1">
        <v>0</v>
      </c>
      <c r="G1217" s="2">
        <f t="shared" si="22"/>
        <v>24065164.393920001</v>
      </c>
      <c r="H1217" s="2">
        <f t="shared" si="23"/>
        <v>0.43999999761581421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1156976</v>
      </c>
      <c r="D1219" s="1">
        <f>BILANCA!E242</f>
        <v>0</v>
      </c>
      <c r="E1219" s="1">
        <v>0</v>
      </c>
      <c r="F1219" s="1">
        <v>0</v>
      </c>
      <c r="G1219" s="2">
        <f t="shared" si="22"/>
        <v>273046.33600000001</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1156976</v>
      </c>
      <c r="D1221" s="1">
        <f>BILANCA!E244</f>
        <v>0</v>
      </c>
      <c r="E1221" s="1">
        <v>0</v>
      </c>
      <c r="F1221" s="1">
        <v>0</v>
      </c>
      <c r="G1221" s="2">
        <f t="shared" si="22"/>
        <v>275360.288</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-11430739</v>
      </c>
      <c r="D1222" s="1">
        <f>BILANCA!E245</f>
        <v>-15242790.639999999</v>
      </c>
      <c r="E1222" s="1">
        <v>0</v>
      </c>
      <c r="F1222" s="1">
        <v>0</v>
      </c>
      <c r="G1222" s="2">
        <f t="shared" si="22"/>
        <v>-10018000.54692</v>
      </c>
      <c r="H1222" s="2">
        <f t="shared" si="23"/>
        <v>0.3600000012665987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1156976</v>
      </c>
      <c r="D1223" s="1">
        <f>BILANCA!E246</f>
        <v>0</v>
      </c>
      <c r="E1223" s="1">
        <v>0</v>
      </c>
      <c r="F1223" s="1">
        <v>0</v>
      </c>
      <c r="G1223" s="2">
        <f t="shared" si="22"/>
        <v>277674.23999999999</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1156976</v>
      </c>
      <c r="D1226" s="1">
        <f>BILANCA!E249</f>
        <v>0</v>
      </c>
      <c r="E1226" s="1">
        <v>0</v>
      </c>
      <c r="F1226" s="1">
        <v>0</v>
      </c>
      <c r="G1226" s="2">
        <f t="shared" si="22"/>
        <v>281145.16800000001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12587715</v>
      </c>
      <c r="D1227" s="1">
        <f>BILANCA!E250</f>
        <v>15242790.639999999</v>
      </c>
      <c r="E1227" s="1">
        <v>0</v>
      </c>
      <c r="F1227" s="1">
        <v>0</v>
      </c>
      <c r="G1227" s="2">
        <f t="shared" si="22"/>
        <v>10509884.292319998</v>
      </c>
      <c r="H1227" s="2">
        <f t="shared" si="23"/>
        <v>0.3600000012665987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5568480</v>
      </c>
      <c r="D1228" s="1">
        <f>BILANCA!E251</f>
        <v>6021782.8499999996</v>
      </c>
      <c r="E1228" s="1">
        <v>0</v>
      </c>
      <c r="F1228" s="1">
        <v>0</v>
      </c>
      <c r="G1228" s="2">
        <f t="shared" si="22"/>
        <v>4314951.1964999996</v>
      </c>
      <c r="H1228" s="2">
        <f t="shared" si="23"/>
        <v>0.15000000037252903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7019235</v>
      </c>
      <c r="D1229" s="1">
        <f>BILANCA!E252</f>
        <v>9221007.7899999991</v>
      </c>
      <c r="E1229" s="1">
        <v>0</v>
      </c>
      <c r="F1229" s="1">
        <v>0</v>
      </c>
      <c r="G1229" s="2">
        <f t="shared" si="22"/>
        <v>6263467.6426799987</v>
      </c>
      <c r="H1229" s="2">
        <f t="shared" si="23"/>
        <v>0.21000000089406967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7517642</v>
      </c>
      <c r="D1232" s="1">
        <f>BILANCA!E255</f>
        <v>8539149.8399999999</v>
      </c>
      <c r="E1232" s="1">
        <v>0</v>
      </c>
      <c r="F1232" s="1">
        <v>0</v>
      </c>
      <c r="G1232" s="2">
        <f t="shared" si="22"/>
        <v>6124389.4783199998</v>
      </c>
      <c r="H1232" s="2">
        <f t="shared" si="23"/>
        <v>0.16000000014901161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5065</v>
      </c>
      <c r="D1233" s="1">
        <f>BILANCA!E256</f>
        <v>2259.33</v>
      </c>
      <c r="E1233" s="1">
        <v>0</v>
      </c>
      <c r="F1233" s="1">
        <v>0</v>
      </c>
      <c r="G1233" s="2">
        <f t="shared" si="22"/>
        <v>2395.915</v>
      </c>
      <c r="H1233" s="2">
        <f t="shared" si="23"/>
        <v>0.32999999999992724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1000000</v>
      </c>
      <c r="D1236" s="1">
        <f>BILANCA!E259</f>
        <v>100000</v>
      </c>
      <c r="E1236" s="1">
        <v>0</v>
      </c>
      <c r="F1236" s="1">
        <v>0</v>
      </c>
      <c r="G1236" s="2">
        <f t="shared" si="22"/>
        <v>303600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1000000</v>
      </c>
      <c r="D1237" s="1">
        <f>BILANCA!E260</f>
        <v>100000</v>
      </c>
      <c r="E1237" s="1">
        <v>0</v>
      </c>
      <c r="F1237" s="1">
        <v>0</v>
      </c>
      <c r="G1237" s="2">
        <f t="shared" si="22"/>
        <v>304800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1488436</v>
      </c>
      <c r="D1240" s="1">
        <f>BILANCA!E264</f>
        <v>1654949</v>
      </c>
      <c r="E1240" s="1">
        <v>0</v>
      </c>
      <c r="F1240" s="1">
        <v>0</v>
      </c>
      <c r="G1240" s="2">
        <f t="shared" si="22"/>
        <v>1233171.838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6231653</v>
      </c>
      <c r="D1241" s="1">
        <f>BILANCA!E265</f>
        <v>7093620.1500000004</v>
      </c>
      <c r="E1241" s="1">
        <v>0</v>
      </c>
      <c r="F1241" s="1">
        <v>0</v>
      </c>
      <c r="G1241" s="2">
        <f t="shared" si="22"/>
        <v>5268074.4714000002</v>
      </c>
      <c r="H1241" s="2">
        <f t="shared" si="23"/>
        <v>0.15000000037252903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14492</v>
      </c>
      <c r="D1243" s="1">
        <f>BILANCA!E267</f>
        <v>6475.07</v>
      </c>
      <c r="E1243" s="1">
        <v>0</v>
      </c>
      <c r="F1243" s="1">
        <v>0</v>
      </c>
      <c r="G1243" s="2">
        <f t="shared" si="24"/>
        <v>7134.9564</v>
      </c>
      <c r="H1243" s="2">
        <f t="shared" si="23"/>
        <v>6.9999999999708962E-2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116753</v>
      </c>
      <c r="D1244" s="1">
        <f>BILANCA!E268</f>
        <v>160617.92000000001</v>
      </c>
      <c r="E1244" s="1">
        <v>0</v>
      </c>
      <c r="F1244" s="1">
        <v>0</v>
      </c>
      <c r="G1244" s="2">
        <f t="shared" si="24"/>
        <v>114315.08724000001</v>
      </c>
      <c r="H1244" s="2">
        <f t="shared" si="23"/>
        <v>7.9999999987194315E-2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4463459</v>
      </c>
      <c r="D1263" s="1">
        <f>BILANCA!E287</f>
        <v>8565177.1300000008</v>
      </c>
      <c r="E1263" s="1">
        <v>0</v>
      </c>
      <c r="F1263" s="1">
        <v>0</v>
      </c>
      <c r="G1263" s="2">
        <f t="shared" si="24"/>
        <v>6046267.7128000017</v>
      </c>
      <c r="H1263" s="2">
        <f t="shared" si="23"/>
        <v>0.13000000081956387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8344915</v>
      </c>
      <c r="D1264" s="1">
        <f>BILANCA!E288</f>
        <v>8263556.7699999996</v>
      </c>
      <c r="E1264" s="1">
        <v>0</v>
      </c>
      <c r="F1264" s="1">
        <v>0</v>
      </c>
      <c r="G1264" s="2">
        <f t="shared" si="24"/>
        <v>6989040.0197400004</v>
      </c>
      <c r="H1264" s="2">
        <f t="shared" si="23"/>
        <v>0.23000000044703484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30542</v>
      </c>
      <c r="D1265" s="1">
        <f>BILANCA!E289</f>
        <v>78814.14</v>
      </c>
      <c r="E1265" s="1">
        <v>0</v>
      </c>
      <c r="F1265" s="1">
        <v>0</v>
      </c>
      <c r="G1265" s="2">
        <f t="shared" si="24"/>
        <v>53064.018959999994</v>
      </c>
      <c r="H1265" s="2">
        <f t="shared" si="23"/>
        <v>0.13999999999941792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2343</v>
      </c>
      <c r="D1266" s="1">
        <f>BILANCA!E290</f>
        <v>8734</v>
      </c>
      <c r="E1266" s="1">
        <v>0</v>
      </c>
      <c r="F1266" s="1">
        <v>0</v>
      </c>
      <c r="G1266" s="2">
        <f t="shared" si="24"/>
        <v>5606.512999999999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1156976</v>
      </c>
      <c r="D1270" s="1">
        <f>BILANCA!E294</f>
        <v>0</v>
      </c>
      <c r="E1270" s="1">
        <v>0</v>
      </c>
      <c r="F1270" s="1">
        <v>0</v>
      </c>
      <c r="G1270" s="2">
        <f t="shared" si="24"/>
        <v>332052.11199999996</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156642</v>
      </c>
      <c r="D1273" s="1">
        <f>BILANCA!E297</f>
        <v>175505.03</v>
      </c>
      <c r="E1273" s="1">
        <v>0</v>
      </c>
      <c r="F1273" s="1">
        <v>0</v>
      </c>
      <c r="G1273" s="2">
        <f t="shared" si="24"/>
        <v>147219.0974</v>
      </c>
      <c r="H1273" s="2">
        <f t="shared" si="23"/>
        <v>2.9999999998835847E-2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11247</v>
      </c>
      <c r="D1274" s="1">
        <f>BILANCA!E298</f>
        <v>6085.74</v>
      </c>
      <c r="E1274" s="1">
        <v>0</v>
      </c>
      <c r="F1274" s="1">
        <v>0</v>
      </c>
      <c r="G1274" s="2">
        <f t="shared" si="24"/>
        <v>6814.7776799999992</v>
      </c>
      <c r="H1274" s="2">
        <f t="shared" si="23"/>
        <v>0.26000000000021828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69510998</v>
      </c>
      <c r="D1383" s="1">
        <f>'RAS-funkcijski'!E89</f>
        <v>76131358.620000005</v>
      </c>
      <c r="E1383" s="1">
        <v>0</v>
      </c>
      <c r="F1383" s="1">
        <v>0</v>
      </c>
      <c r="G1383" s="2">
        <f t="shared" si="24"/>
        <v>18850765.795400001</v>
      </c>
      <c r="H1383" s="2">
        <f t="shared" si="27"/>
        <v>0.37999999523162842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69510998</v>
      </c>
      <c r="D1388" s="1">
        <f>'RAS-funkcijski'!E94</f>
        <v>76131358.620000005</v>
      </c>
      <c r="E1388" s="1">
        <v>0</v>
      </c>
      <c r="F1388" s="1">
        <v>0</v>
      </c>
      <c r="G1388" s="2">
        <f t="shared" si="24"/>
        <v>19959634.371599998</v>
      </c>
      <c r="H1388" s="2">
        <f t="shared" si="27"/>
        <v>0.37999999523162842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69510998</v>
      </c>
      <c r="D1389" s="1">
        <f>'RAS-funkcijski'!E95</f>
        <v>76131358.620000005</v>
      </c>
      <c r="E1389" s="1">
        <v>0</v>
      </c>
      <c r="F1389" s="1">
        <v>0</v>
      </c>
      <c r="G1389" s="2">
        <f t="shared" si="24"/>
        <v>20181408.08684</v>
      </c>
      <c r="H1389" s="2">
        <f t="shared" si="27"/>
        <v>0.37999999523162842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69510998</v>
      </c>
      <c r="D1435" s="13">
        <f>'RAS-funkcijski'!E141</f>
        <v>76131358.620000005</v>
      </c>
      <c r="E1435" s="13">
        <v>0</v>
      </c>
      <c r="F1435" s="13">
        <v>0</v>
      </c>
      <c r="G1435" s="14">
        <f t="shared" si="24"/>
        <v>30382998.987880006</v>
      </c>
      <c r="H1435" s="14">
        <f t="shared" si="27"/>
        <v>0.37999999523162842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799799.52</v>
      </c>
      <c r="E1436" s="6">
        <v>0</v>
      </c>
      <c r="F1436" s="6">
        <v>0</v>
      </c>
      <c r="G1436" s="7">
        <f t="shared" si="24"/>
        <v>1599.5990400000001</v>
      </c>
      <c r="H1436" s="7">
        <f t="shared" si="27"/>
        <v>0.47999999998137355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799799.52</v>
      </c>
      <c r="E1437" s="1">
        <v>0</v>
      </c>
      <c r="F1437" s="1">
        <v>0</v>
      </c>
      <c r="G1437" s="2">
        <f t="shared" si="24"/>
        <v>3199.1980800000001</v>
      </c>
      <c r="H1437" s="2">
        <f t="shared" si="27"/>
        <v>0.47999999998137355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799799.52</v>
      </c>
      <c r="E1438" s="1">
        <v>0</v>
      </c>
      <c r="F1438" s="1">
        <v>0</v>
      </c>
      <c r="G1438" s="2">
        <f t="shared" si="24"/>
        <v>4798.7971200000002</v>
      </c>
      <c r="H1438" s="2">
        <f t="shared" si="27"/>
        <v>0.47999999998137355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799799.52</v>
      </c>
      <c r="E1440" s="1">
        <v>0</v>
      </c>
      <c r="F1440" s="1">
        <v>0</v>
      </c>
      <c r="G1440" s="2">
        <f t="shared" si="24"/>
        <v>7997.9952000000003</v>
      </c>
      <c r="H1440" s="2">
        <f t="shared" si="27"/>
        <v>0.47999999998137355</v>
      </c>
      <c r="I1440" s="10">
        <f t="shared" si="28"/>
        <v>3839.037695851026</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13998235</v>
      </c>
      <c r="D1480" s="6"/>
      <c r="E1480" s="6">
        <v>0</v>
      </c>
      <c r="F1480" s="6">
        <v>0</v>
      </c>
      <c r="G1480" s="7">
        <f t="shared" ref="G1480:G1580" si="34">B1480/1000*C1480</f>
        <v>13998.235000000001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78608273.200000003</v>
      </c>
      <c r="D1481" s="1">
        <v>0</v>
      </c>
      <c r="E1481" s="1">
        <v>0</v>
      </c>
      <c r="F1481" s="1">
        <v>0</v>
      </c>
      <c r="G1481" s="2">
        <f t="shared" si="34"/>
        <v>157216.54640000002</v>
      </c>
      <c r="H1481" s="2">
        <f t="shared" si="35"/>
        <v>0.20000000298023224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436074.76</v>
      </c>
      <c r="D1482" s="1">
        <v>0</v>
      </c>
      <c r="E1482" s="1">
        <v>0</v>
      </c>
      <c r="F1482" s="1">
        <v>0</v>
      </c>
      <c r="G1482" s="2">
        <f t="shared" si="34"/>
        <v>1308.2242800000001</v>
      </c>
      <c r="H1482" s="2">
        <f t="shared" si="35"/>
        <v>0.23999999999068677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75795226.61999999</v>
      </c>
      <c r="D1483" s="1">
        <v>0</v>
      </c>
      <c r="E1483" s="1">
        <v>0</v>
      </c>
      <c r="F1483" s="1">
        <v>0</v>
      </c>
      <c r="G1483" s="2">
        <f t="shared" si="34"/>
        <v>303180.90647999995</v>
      </c>
      <c r="H1483" s="2">
        <f t="shared" si="35"/>
        <v>0.38000001013278961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45073417.75</v>
      </c>
      <c r="D1484" s="1">
        <v>0</v>
      </c>
      <c r="E1484" s="1">
        <v>0</v>
      </c>
      <c r="F1484" s="1">
        <v>0</v>
      </c>
      <c r="G1484" s="2">
        <f t="shared" si="34"/>
        <v>225367.08875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28100553.75</v>
      </c>
      <c r="D1485" s="1">
        <v>0</v>
      </c>
      <c r="E1485" s="1">
        <v>0</v>
      </c>
      <c r="F1485" s="1">
        <v>0</v>
      </c>
      <c r="G1485" s="2">
        <f t="shared" si="34"/>
        <v>168603.32250000001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134722.01999999999</v>
      </c>
      <c r="D1486" s="1">
        <v>0</v>
      </c>
      <c r="E1486" s="1">
        <v>0</v>
      </c>
      <c r="F1486" s="1">
        <v>0</v>
      </c>
      <c r="G1486" s="2">
        <f t="shared" si="34"/>
        <v>943.05413999999996</v>
      </c>
      <c r="H1486" s="2">
        <f t="shared" si="35"/>
        <v>1.9999999989522621E-2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2486533.1</v>
      </c>
      <c r="D1491" s="1">
        <v>0</v>
      </c>
      <c r="E1491" s="1">
        <v>0</v>
      </c>
      <c r="F1491" s="1">
        <v>0</v>
      </c>
      <c r="G1491" s="2">
        <f t="shared" si="34"/>
        <v>29838.397200000003</v>
      </c>
      <c r="H1491" s="2">
        <f t="shared" si="35"/>
        <v>0.10000000009313226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2352151.6800000002</v>
      </c>
      <c r="D1492" s="1">
        <v>0</v>
      </c>
      <c r="E1492" s="1">
        <v>0</v>
      </c>
      <c r="F1492" s="1">
        <v>0</v>
      </c>
      <c r="G1492" s="2">
        <f t="shared" si="34"/>
        <v>30577.971840000002</v>
      </c>
      <c r="H1492" s="2">
        <f t="shared" si="35"/>
        <v>0.31999999983236194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24820.14</v>
      </c>
      <c r="D1493" s="1">
        <v>0</v>
      </c>
      <c r="E1493" s="1">
        <v>0</v>
      </c>
      <c r="F1493" s="1">
        <v>0</v>
      </c>
      <c r="G1493" s="2">
        <f t="shared" si="34"/>
        <v>347.48196000000002</v>
      </c>
      <c r="H1493" s="2">
        <f t="shared" si="35"/>
        <v>0.13999999999941792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24820.14</v>
      </c>
      <c r="D1497" s="1">
        <v>0</v>
      </c>
      <c r="E1497" s="1">
        <v>0</v>
      </c>
      <c r="F1497" s="1">
        <v>0</v>
      </c>
      <c r="G1497" s="2">
        <f t="shared" si="34"/>
        <v>446.76251999999994</v>
      </c>
      <c r="H1497" s="2">
        <f t="shared" si="35"/>
        <v>0.13999999999941792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75690226.260000005</v>
      </c>
      <c r="D1499" s="1">
        <v>0</v>
      </c>
      <c r="E1499" s="1">
        <v>0</v>
      </c>
      <c r="F1499" s="1">
        <v>0</v>
      </c>
      <c r="G1499" s="2">
        <f t="shared" si="34"/>
        <v>1513804.5252</v>
      </c>
      <c r="H1499" s="2">
        <f t="shared" si="35"/>
        <v>0.26000000536441803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233055.88</v>
      </c>
      <c r="D1500" s="1">
        <v>0</v>
      </c>
      <c r="E1500" s="1">
        <v>0</v>
      </c>
      <c r="F1500" s="1">
        <v>0</v>
      </c>
      <c r="G1500" s="2">
        <f t="shared" si="34"/>
        <v>4894.1734800000004</v>
      </c>
      <c r="H1500" s="2">
        <f t="shared" si="35"/>
        <v>0.11999999999534339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71977885.680000007</v>
      </c>
      <c r="D1501" s="1">
        <v>0</v>
      </c>
      <c r="E1501" s="1">
        <v>0</v>
      </c>
      <c r="F1501" s="1">
        <v>0</v>
      </c>
      <c r="G1501" s="2">
        <f t="shared" si="34"/>
        <v>1583513.48496</v>
      </c>
      <c r="H1501" s="2">
        <f t="shared" si="35"/>
        <v>0.31999999284744263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44573658.899999999</v>
      </c>
      <c r="D1502" s="1">
        <v>0</v>
      </c>
      <c r="E1502" s="1">
        <v>0</v>
      </c>
      <c r="F1502" s="1">
        <v>0</v>
      </c>
      <c r="G1502" s="2">
        <f t="shared" si="34"/>
        <v>1025194.1547</v>
      </c>
      <c r="H1502" s="2">
        <f t="shared" si="35"/>
        <v>0.10000000149011612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24817616.739999998</v>
      </c>
      <c r="D1503" s="1">
        <v>0</v>
      </c>
      <c r="E1503" s="1">
        <v>0</v>
      </c>
      <c r="F1503" s="1">
        <v>0</v>
      </c>
      <c r="G1503" s="2">
        <f t="shared" si="34"/>
        <v>595622.80175999994</v>
      </c>
      <c r="H1503" s="2">
        <f t="shared" si="35"/>
        <v>0.26000000163912773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270899.87</v>
      </c>
      <c r="D1504" s="1">
        <v>0</v>
      </c>
      <c r="E1504" s="1">
        <v>0</v>
      </c>
      <c r="F1504" s="1">
        <v>0</v>
      </c>
      <c r="G1504" s="2">
        <f t="shared" si="34"/>
        <v>6772.4967500000002</v>
      </c>
      <c r="H1504" s="2">
        <f t="shared" si="35"/>
        <v>0.13000000000465661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2315710.17</v>
      </c>
      <c r="D1509" s="1">
        <v>0</v>
      </c>
      <c r="E1509" s="1">
        <v>0</v>
      </c>
      <c r="F1509" s="1">
        <v>0</v>
      </c>
      <c r="G1509" s="2">
        <f t="shared" si="34"/>
        <v>69471.305099999998</v>
      </c>
      <c r="H1509" s="2">
        <f t="shared" si="35"/>
        <v>0.16999999992549419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2297488.83</v>
      </c>
      <c r="D1510" s="1">
        <v>0</v>
      </c>
      <c r="E1510" s="1">
        <v>0</v>
      </c>
      <c r="F1510" s="1">
        <v>0</v>
      </c>
      <c r="G1510" s="2">
        <f t="shared" si="34"/>
        <v>71222.153730000005</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1181795.8700000001</v>
      </c>
      <c r="D1511" s="1">
        <v>0</v>
      </c>
      <c r="E1511" s="1">
        <v>0</v>
      </c>
      <c r="F1511" s="1">
        <v>0</v>
      </c>
      <c r="G1511" s="2">
        <f t="shared" si="34"/>
        <v>37817.467840000005</v>
      </c>
      <c r="H1511" s="2">
        <f t="shared" si="35"/>
        <v>0.12999999988824129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1181795.8700000001</v>
      </c>
      <c r="D1515" s="1">
        <v>0</v>
      </c>
      <c r="E1515" s="1">
        <v>0</v>
      </c>
      <c r="F1515" s="1">
        <v>0</v>
      </c>
      <c r="G1515" s="2">
        <f t="shared" si="34"/>
        <v>42544.651319999997</v>
      </c>
      <c r="H1515" s="2">
        <f t="shared" si="35"/>
        <v>0.12999999988824129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16916281.939999998</v>
      </c>
      <c r="D1517" s="1">
        <v>0</v>
      </c>
      <c r="E1517" s="1">
        <v>0</v>
      </c>
      <c r="F1517" s="1">
        <v>0</v>
      </c>
      <c r="G1517" s="2">
        <f t="shared" si="34"/>
        <v>642818.71371999988</v>
      </c>
      <c r="H1517" s="2">
        <f t="shared" si="35"/>
        <v>6.0000002384185791E-2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8643991.1699999999</v>
      </c>
      <c r="D1518" s="1">
        <v>0</v>
      </c>
      <c r="E1518" s="1">
        <v>0</v>
      </c>
      <c r="F1518" s="1">
        <v>0</v>
      </c>
      <c r="G1518" s="2">
        <f t="shared" si="34"/>
        <v>337115.65562999999</v>
      </c>
      <c r="H1518" s="2">
        <f t="shared" si="35"/>
        <v>0.16999999992549419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396940.95999999996</v>
      </c>
      <c r="D1519" s="1">
        <v>0</v>
      </c>
      <c r="E1519" s="1">
        <v>0</v>
      </c>
      <c r="F1519" s="1">
        <v>0</v>
      </c>
      <c r="G1519" s="2">
        <f t="shared" si="34"/>
        <v>15877.638399999998</v>
      </c>
      <c r="H1519" s="2">
        <f t="shared" si="35"/>
        <v>4.0000000037252903E-2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81632.899999999994</v>
      </c>
      <c r="D1520" s="1">
        <v>0</v>
      </c>
      <c r="E1520" s="1">
        <v>0</v>
      </c>
      <c r="F1520" s="1">
        <v>0</v>
      </c>
      <c r="G1520" s="2">
        <f t="shared" si="34"/>
        <v>3346.9488999999999</v>
      </c>
      <c r="H1520" s="2">
        <f t="shared" si="35"/>
        <v>0.10000000000582077</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115389.89</v>
      </c>
      <c r="D1521" s="1">
        <v>0</v>
      </c>
      <c r="E1521" s="1">
        <v>0</v>
      </c>
      <c r="F1521" s="1">
        <v>0</v>
      </c>
      <c r="G1521" s="2">
        <f t="shared" si="34"/>
        <v>4846.3753800000004</v>
      </c>
      <c r="H1521" s="2">
        <f t="shared" si="35"/>
        <v>0.11000000000058208</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199918.17</v>
      </c>
      <c r="D1522" s="1">
        <v>0</v>
      </c>
      <c r="E1522" s="1">
        <v>0</v>
      </c>
      <c r="F1522" s="1">
        <v>0</v>
      </c>
      <c r="G1522" s="2">
        <f t="shared" si="34"/>
        <v>8596.4813099999992</v>
      </c>
      <c r="H1522" s="2">
        <f t="shared" si="35"/>
        <v>0.17000000001280569</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8168236.0699999994</v>
      </c>
      <c r="D1524" s="1">
        <v>0</v>
      </c>
      <c r="E1524" s="1">
        <v>0</v>
      </c>
      <c r="F1524" s="1">
        <v>0</v>
      </c>
      <c r="G1524" s="2">
        <f t="shared" si="34"/>
        <v>367570.62314999994</v>
      </c>
      <c r="H1524" s="2">
        <f t="shared" si="35"/>
        <v>6.9999999366700649E-2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8168236.0699999994</v>
      </c>
      <c r="D1530" s="1">
        <v>0</v>
      </c>
      <c r="E1530" s="1">
        <v>0</v>
      </c>
      <c r="F1530" s="1">
        <v>0</v>
      </c>
      <c r="G1530" s="2">
        <f t="shared" si="34"/>
        <v>416580.03956999996</v>
      </c>
      <c r="H1530" s="2">
        <f t="shared" si="35"/>
        <v>6.9999999366700649E-2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3233740.01</v>
      </c>
      <c r="D1531" s="1">
        <v>0</v>
      </c>
      <c r="E1531" s="1">
        <v>0</v>
      </c>
      <c r="F1531" s="1">
        <v>0</v>
      </c>
      <c r="G1531" s="2">
        <f t="shared" si="34"/>
        <v>168154.48051999998</v>
      </c>
      <c r="H1531" s="2">
        <f t="shared" si="35"/>
        <v>9.9999997764825821E-3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3983498.26</v>
      </c>
      <c r="D1532" s="1">
        <v>0</v>
      </c>
      <c r="E1532" s="1">
        <v>0</v>
      </c>
      <c r="F1532" s="1">
        <v>0</v>
      </c>
      <c r="G1532" s="2">
        <f t="shared" si="34"/>
        <v>211125.40777999998</v>
      </c>
      <c r="H1532" s="2">
        <f t="shared" si="35"/>
        <v>0.25999999977648258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950997.8</v>
      </c>
      <c r="D1533" s="1">
        <v>0</v>
      </c>
      <c r="E1533" s="1">
        <v>0</v>
      </c>
      <c r="F1533" s="1">
        <v>0</v>
      </c>
      <c r="G1533" s="2">
        <f t="shared" si="34"/>
        <v>51353.881200000003</v>
      </c>
      <c r="H1533" s="2">
        <f t="shared" si="35"/>
        <v>0.19999999995343387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78814.14</v>
      </c>
      <c r="D1565" s="1">
        <v>0</v>
      </c>
      <c r="E1565" s="1">
        <v>0</v>
      </c>
      <c r="F1565" s="1">
        <v>0</v>
      </c>
      <c r="G1565" s="2">
        <f t="shared" si="34"/>
        <v>6778.0160399999995</v>
      </c>
      <c r="H1565" s="2">
        <f t="shared" si="35"/>
        <v>0.13999999999941792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78814.14</v>
      </c>
      <c r="D1566" s="1">
        <v>0</v>
      </c>
      <c r="E1566" s="1">
        <v>0</v>
      </c>
      <c r="F1566" s="1">
        <v>0</v>
      </c>
      <c r="G1566" s="2">
        <f t="shared" si="34"/>
        <v>6856.8301799999999</v>
      </c>
      <c r="H1566" s="2">
        <f t="shared" si="35"/>
        <v>0.13999999999941792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8272290.7699999996</v>
      </c>
      <c r="D1576" s="1">
        <v>0</v>
      </c>
      <c r="E1576" s="1">
        <v>0</v>
      </c>
      <c r="F1576" s="1">
        <v>0</v>
      </c>
      <c r="G1576" s="2">
        <f t="shared" si="34"/>
        <v>802412.20468999993</v>
      </c>
      <c r="H1576" s="2">
        <f t="shared" si="35"/>
        <v>0.23000000044703484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38614.639999999999</v>
      </c>
      <c r="D1577" s="1">
        <v>0</v>
      </c>
      <c r="E1577" s="1">
        <v>0</v>
      </c>
      <c r="F1577" s="1">
        <v>0</v>
      </c>
      <c r="G1577" s="2">
        <f t="shared" si="34"/>
        <v>3784.2347199999999</v>
      </c>
      <c r="H1577" s="2">
        <f t="shared" si="35"/>
        <v>0.36000000000058208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8224942.1299999999</v>
      </c>
      <c r="D1578" s="1">
        <v>0</v>
      </c>
      <c r="E1578" s="1">
        <v>0</v>
      </c>
      <c r="F1578" s="1">
        <v>0</v>
      </c>
      <c r="G1578" s="2">
        <f t="shared" si="34"/>
        <v>814269.27087000001</v>
      </c>
      <c r="H1578" s="2">
        <f t="shared" si="35"/>
        <v>0.12999999988824129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8734</v>
      </c>
      <c r="D1579" s="1">
        <v>0</v>
      </c>
      <c r="E1579" s="1">
        <v>0</v>
      </c>
      <c r="F1579" s="1">
        <v>0</v>
      </c>
      <c r="G1579" s="2">
        <f t="shared" si="34"/>
        <v>873.40000000000009</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33950</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65702921</v>
      </c>
      <c r="I16" s="172">
        <f>'PR-RAS'!E6</f>
        <v>73114909.530000001</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66810893</v>
      </c>
      <c r="I17" s="172">
        <f>'PR-RAS'!E151</f>
        <v>73568212.569999993</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11430739</v>
      </c>
      <c r="I19" s="173">
        <f>'PR-RAS'!E646</f>
        <v>15242790.639999993</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36038787</v>
      </c>
      <c r="I20" s="175">
        <f>BILANCA!E7</f>
        <v>34809655.269999996</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7875772</v>
      </c>
      <c r="I21" s="177">
        <f>BILANCA!E68</f>
        <v>9487426.0700000022</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14000805</v>
      </c>
      <c r="I22" s="177">
        <f>BILANCA!E176</f>
        <v>17066552.369999997</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29913754</v>
      </c>
      <c r="I23" s="179">
        <f>BILANCA!E237</f>
        <v>27230528.969999999</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69510998</v>
      </c>
      <c r="I28" s="181">
        <f>'RAS-funkcijski'!E141</f>
        <v>76131358.620000005</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799799.52</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13998235</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16916281.939999998</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8643991.1699999999</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8272290.7699999996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26" zoomScaleNormal="100" workbookViewId="0">
      <selection activeCell="I405" sqref="I40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65702921</v>
      </c>
      <c r="E6" s="53">
        <f>E7+E44+E50+E82+E106+E124+E133+E139</f>
        <v>73114909.530000001</v>
      </c>
      <c r="F6" s="54">
        <f t="shared" ref="F6:F131" si="0">IF(D6&lt;&gt;0,IF(E6/D6&gt;=100,"&gt;&gt;100",E6/D6*100),"-")</f>
        <v>111.2810639423474</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733851</v>
      </c>
      <c r="E50" s="53">
        <f>E51+E54+E59+E62+E65+E68+E71+E74+E77</f>
        <v>2034763.5699999998</v>
      </c>
      <c r="F50" s="54">
        <f t="shared" si="0"/>
        <v>277.27203069832973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512877</v>
      </c>
      <c r="E62" s="53">
        <f t="shared" si="13"/>
        <v>1773296.91</v>
      </c>
      <c r="F62" s="54">
        <f t="shared" si="0"/>
        <v>345.75481255739675</v>
      </c>
    </row>
    <row r="63" spans="1:6" ht="12.75" customHeight="1" x14ac:dyDescent="0.2">
      <c r="A63" s="55">
        <v>6341</v>
      </c>
      <c r="B63" s="87" t="s">
        <v>169</v>
      </c>
      <c r="C63" s="52" t="s">
        <v>170</v>
      </c>
      <c r="D63" s="244">
        <v>512877</v>
      </c>
      <c r="E63" s="244">
        <v>1773296.91</v>
      </c>
      <c r="F63" s="54">
        <f t="shared" si="0"/>
        <v>345.75481255739675</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60000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v>60000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220974</v>
      </c>
      <c r="E74" s="53">
        <f t="shared" si="17"/>
        <v>201466.66</v>
      </c>
      <c r="F74" s="54">
        <f t="shared" si="0"/>
        <v>91.172110746060625</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220974</v>
      </c>
      <c r="E76" s="244">
        <v>201466.66</v>
      </c>
      <c r="F76" s="54">
        <f t="shared" si="0"/>
        <v>91.172110746060625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12345</v>
      </c>
      <c r="E82" s="53">
        <f t="shared" si="19"/>
        <v>2695.22</v>
      </c>
      <c r="F82" s="54">
        <f t="shared" si="0"/>
        <v>21.83248278655326</v>
      </c>
    </row>
    <row r="83" spans="1:6" ht="12.75" customHeight="1" x14ac:dyDescent="0.2">
      <c r="A83" s="55">
        <v>641</v>
      </c>
      <c r="B83" s="87" t="s">
        <v>209</v>
      </c>
      <c r="C83" s="52" t="s">
        <v>210</v>
      </c>
      <c r="D83" s="53">
        <f t="shared" ref="D83:E83" si="20">SUM(D84:D90)</f>
        <v>12345</v>
      </c>
      <c r="E83" s="53">
        <f t="shared" si="20"/>
        <v>2695.22</v>
      </c>
      <c r="F83" s="54">
        <f t="shared" si="0"/>
        <v>21.83248278655326</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12345</v>
      </c>
      <c r="E85" s="244">
        <v>2695.22</v>
      </c>
      <c r="F85" s="54">
        <f t="shared" si="0"/>
        <v>21.83248278655326</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1818568</v>
      </c>
      <c r="E106" s="53">
        <f t="shared" si="23"/>
        <v>1581070.07</v>
      </c>
      <c r="F106" s="54">
        <f t="shared" si="0"/>
        <v>86.940387711650047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1818568</v>
      </c>
      <c r="E112" s="53">
        <f t="shared" si="25"/>
        <v>1581070.07</v>
      </c>
      <c r="F112" s="54">
        <f t="shared" si="0"/>
        <v>86.940387711650047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1818568</v>
      </c>
      <c r="E117" s="244">
        <v>1581070.07</v>
      </c>
      <c r="F117" s="54">
        <f t="shared" si="0"/>
        <v>86.940387711650047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6151403</v>
      </c>
      <c r="E124" s="53">
        <f t="shared" si="27"/>
        <v>6420534.4299999997</v>
      </c>
      <c r="F124" s="54">
        <f t="shared" si="0"/>
        <v>104.37512271590725</v>
      </c>
    </row>
    <row r="125" spans="1:6" ht="12.75" customHeight="1" x14ac:dyDescent="0.2">
      <c r="A125" s="55">
        <v>661</v>
      </c>
      <c r="B125" s="88" t="s">
        <v>293</v>
      </c>
      <c r="C125" s="52" t="s">
        <v>294</v>
      </c>
      <c r="D125" s="53">
        <f t="shared" ref="D125:E125" si="28">SUM(D126:D127)</f>
        <v>6151403</v>
      </c>
      <c r="E125" s="53">
        <f t="shared" si="28"/>
        <v>6420534.4299999997</v>
      </c>
      <c r="F125" s="54">
        <f t="shared" si="0"/>
        <v>104.37512271590725</v>
      </c>
    </row>
    <row r="126" spans="1:6" ht="12.75" customHeight="1" x14ac:dyDescent="0.2">
      <c r="A126" s="55">
        <v>6614</v>
      </c>
      <c r="B126" s="88" t="s">
        <v>295</v>
      </c>
      <c r="C126" s="52" t="s">
        <v>296</v>
      </c>
      <c r="D126" s="244">
        <v>3856385</v>
      </c>
      <c r="E126" s="244">
        <v>4324111.83</v>
      </c>
      <c r="F126" s="54">
        <f t="shared" si="0"/>
        <v>112.12863420016414</v>
      </c>
    </row>
    <row r="127" spans="1:6" ht="12.75" customHeight="1" x14ac:dyDescent="0.2">
      <c r="A127" s="55">
        <v>6615</v>
      </c>
      <c r="B127" s="88" t="s">
        <v>297</v>
      </c>
      <c r="C127" s="52" t="s">
        <v>298</v>
      </c>
      <c r="D127" s="244">
        <v>2295018</v>
      </c>
      <c r="E127" s="244">
        <v>2096422.6</v>
      </c>
      <c r="F127" s="54">
        <f t="shared" si="0"/>
        <v>91.346673533715204</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56147026</v>
      </c>
      <c r="E133" s="53">
        <f t="shared" si="30"/>
        <v>62290297.829999998</v>
      </c>
      <c r="F133" s="54">
        <f t="shared" ref="F133:F223" si="31">IF(D133&lt;&gt;0,IF(E133/D133&gt;=100,"&gt;&gt;100",E133/D133*100),"-")</f>
        <v>110.94140200765041</v>
      </c>
    </row>
    <row r="134" spans="1:6" ht="24" x14ac:dyDescent="0.2">
      <c r="A134" s="55">
        <v>671</v>
      </c>
      <c r="B134" s="234" t="s">
        <v>311</v>
      </c>
      <c r="C134" s="52" t="s">
        <v>312</v>
      </c>
      <c r="D134" s="53">
        <f t="shared" ref="D134:E134" si="32">SUM(D135:D137)</f>
        <v>3412183</v>
      </c>
      <c r="E134" s="53">
        <f t="shared" si="32"/>
        <v>5391330</v>
      </c>
      <c r="F134" s="54">
        <f t="shared" si="31"/>
        <v>158.00236974394397</v>
      </c>
    </row>
    <row r="135" spans="1:6" ht="12.75" customHeight="1" x14ac:dyDescent="0.2">
      <c r="A135" s="55">
        <v>6711</v>
      </c>
      <c r="B135" s="87" t="s">
        <v>313</v>
      </c>
      <c r="C135" s="52" t="s">
        <v>314</v>
      </c>
      <c r="D135" s="244">
        <v>897260</v>
      </c>
      <c r="E135" s="244">
        <v>1792449.37</v>
      </c>
      <c r="F135" s="54">
        <f t="shared" si="31"/>
        <v>199.76922742571833</v>
      </c>
    </row>
    <row r="136" spans="1:6" ht="24" x14ac:dyDescent="0.2">
      <c r="A136" s="55">
        <v>6712</v>
      </c>
      <c r="B136" s="234" t="s">
        <v>315</v>
      </c>
      <c r="C136" s="52" t="s">
        <v>316</v>
      </c>
      <c r="D136" s="244">
        <v>2514923</v>
      </c>
      <c r="E136" s="244">
        <v>2417084.7599999998</v>
      </c>
      <c r="F136" s="54">
        <f t="shared" si="31"/>
        <v>96.10969242398275</v>
      </c>
    </row>
    <row r="137" spans="1:6" ht="24" x14ac:dyDescent="0.2">
      <c r="A137" s="55" t="s">
        <v>317</v>
      </c>
      <c r="B137" s="87" t="s">
        <v>318</v>
      </c>
      <c r="C137" s="52" t="s">
        <v>317</v>
      </c>
      <c r="D137" s="244"/>
      <c r="E137" s="244">
        <v>1181795.8700000001</v>
      </c>
      <c r="F137" s="54" t="str">
        <f t="shared" si="31"/>
        <v>-</v>
      </c>
    </row>
    <row r="138" spans="1:6" ht="12.75" customHeight="1" x14ac:dyDescent="0.2">
      <c r="A138" s="55" t="s">
        <v>319</v>
      </c>
      <c r="B138" s="87" t="s">
        <v>320</v>
      </c>
      <c r="C138" s="52" t="s">
        <v>319</v>
      </c>
      <c r="D138" s="244">
        <v>52734843</v>
      </c>
      <c r="E138" s="244">
        <v>56898967.829999998</v>
      </c>
      <c r="F138" s="54">
        <f t="shared" si="31"/>
        <v>107.89634441501987</v>
      </c>
    </row>
    <row r="139" spans="1:6" ht="12.75" customHeight="1" x14ac:dyDescent="0.2">
      <c r="A139" s="55">
        <v>68</v>
      </c>
      <c r="B139" s="87" t="s">
        <v>321</v>
      </c>
      <c r="C139" s="52" t="s">
        <v>322</v>
      </c>
      <c r="D139" s="53">
        <f t="shared" ref="D139:E139" si="33">D140+D150</f>
        <v>839728</v>
      </c>
      <c r="E139" s="53">
        <f t="shared" si="33"/>
        <v>785548.41</v>
      </c>
      <c r="F139" s="54">
        <f t="shared" si="31"/>
        <v>93.547959577386962</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839728</v>
      </c>
      <c r="E150" s="244">
        <v>785548.41</v>
      </c>
      <c r="F150" s="54">
        <f t="shared" si="31"/>
        <v>93.547959577386962</v>
      </c>
    </row>
    <row r="151" spans="1:6" ht="12.75" customHeight="1" x14ac:dyDescent="0.2">
      <c r="A151" s="55">
        <v>3</v>
      </c>
      <c r="B151" s="87" t="s">
        <v>345</v>
      </c>
      <c r="C151" s="52" t="s">
        <v>53</v>
      </c>
      <c r="D151" s="53">
        <f t="shared" ref="D151:E151" si="35">D152+D163+D196+D215+D224+D252+D263</f>
        <v>66810893</v>
      </c>
      <c r="E151" s="53">
        <f t="shared" si="35"/>
        <v>73568212.569999993</v>
      </c>
      <c r="F151" s="54">
        <f t="shared" si="31"/>
        <v>110.11409856473553</v>
      </c>
    </row>
    <row r="152" spans="1:6" ht="12.75" customHeight="1" x14ac:dyDescent="0.2">
      <c r="A152" s="55">
        <v>31</v>
      </c>
      <c r="B152" s="87" t="s">
        <v>346</v>
      </c>
      <c r="C152" s="52" t="s">
        <v>35</v>
      </c>
      <c r="D152" s="53">
        <f t="shared" ref="D152:E152" si="36">D153+D158+D159</f>
        <v>38795275</v>
      </c>
      <c r="E152" s="53">
        <f t="shared" si="36"/>
        <v>44598624.980000004</v>
      </c>
      <c r="F152" s="54">
        <f t="shared" si="31"/>
        <v>114.95890924861341</v>
      </c>
    </row>
    <row r="153" spans="1:6" ht="12.75" customHeight="1" x14ac:dyDescent="0.2">
      <c r="A153" s="55">
        <v>311</v>
      </c>
      <c r="B153" s="87" t="s">
        <v>347</v>
      </c>
      <c r="C153" s="52" t="s">
        <v>348</v>
      </c>
      <c r="D153" s="53">
        <f t="shared" ref="D153:E153" si="37">SUM(D154:D157)</f>
        <v>32522910</v>
      </c>
      <c r="E153" s="53">
        <f t="shared" si="37"/>
        <v>37735413.170000002</v>
      </c>
      <c r="F153" s="54">
        <f t="shared" si="31"/>
        <v>116.02717336794279</v>
      </c>
    </row>
    <row r="154" spans="1:6" ht="12.75" customHeight="1" x14ac:dyDescent="0.2">
      <c r="A154" s="55">
        <v>3111</v>
      </c>
      <c r="B154" s="87" t="s">
        <v>349</v>
      </c>
      <c r="C154" s="52" t="s">
        <v>350</v>
      </c>
      <c r="D154" s="244">
        <v>30599888</v>
      </c>
      <c r="E154" s="244">
        <v>35619717.950000003</v>
      </c>
      <c r="F154" s="54">
        <f t="shared" si="31"/>
        <v>116.40473308268319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1834765</v>
      </c>
      <c r="E156" s="244">
        <v>2115695.2200000002</v>
      </c>
      <c r="F156" s="54">
        <f t="shared" si="31"/>
        <v>115.3115096483746</v>
      </c>
    </row>
    <row r="157" spans="1:6" ht="12.75" customHeight="1" x14ac:dyDescent="0.2">
      <c r="A157" s="55">
        <v>3114</v>
      </c>
      <c r="B157" s="87" t="s">
        <v>355</v>
      </c>
      <c r="C157" s="52" t="s">
        <v>356</v>
      </c>
      <c r="D157" s="244">
        <v>88257</v>
      </c>
      <c r="E157" s="244"/>
      <c r="F157" s="54">
        <f t="shared" si="31"/>
        <v>0</v>
      </c>
    </row>
    <row r="158" spans="1:6" ht="12.75" customHeight="1" x14ac:dyDescent="0.2">
      <c r="A158" s="55">
        <v>312</v>
      </c>
      <c r="B158" s="87" t="s">
        <v>357</v>
      </c>
      <c r="C158" s="52" t="s">
        <v>358</v>
      </c>
      <c r="D158" s="244">
        <v>1314913</v>
      </c>
      <c r="E158" s="244">
        <v>1365930.92</v>
      </c>
      <c r="F158" s="54">
        <f t="shared" si="31"/>
        <v>103.87994642991589</v>
      </c>
    </row>
    <row r="159" spans="1:6" ht="12.75" customHeight="1" x14ac:dyDescent="0.2">
      <c r="A159" s="55">
        <v>313</v>
      </c>
      <c r="B159" s="87" t="s">
        <v>359</v>
      </c>
      <c r="C159" s="52" t="s">
        <v>360</v>
      </c>
      <c r="D159" s="53">
        <f t="shared" ref="D159:E159" si="38">SUM(D160:D162)</f>
        <v>4957452</v>
      </c>
      <c r="E159" s="53">
        <f t="shared" si="38"/>
        <v>5497280.8899999997</v>
      </c>
      <c r="F159" s="54">
        <f t="shared" si="31"/>
        <v>110.88924088422843</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4957452</v>
      </c>
      <c r="E161" s="244">
        <v>5497280.8899999997</v>
      </c>
      <c r="F161" s="54">
        <f t="shared" si="31"/>
        <v>110.88924088422843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27881644</v>
      </c>
      <c r="E163" s="53">
        <f t="shared" si="39"/>
        <v>28830515.77</v>
      </c>
      <c r="F163" s="54">
        <f t="shared" si="31"/>
        <v>103.40321313190857</v>
      </c>
    </row>
    <row r="164" spans="1:6" ht="12.75" customHeight="1" x14ac:dyDescent="0.2">
      <c r="A164" s="55">
        <v>321</v>
      </c>
      <c r="B164" s="87" t="s">
        <v>368</v>
      </c>
      <c r="C164" s="52" t="s">
        <v>369</v>
      </c>
      <c r="D164" s="53">
        <f t="shared" ref="D164:E164" si="40">SUM(D165:D168)</f>
        <v>1505728</v>
      </c>
      <c r="E164" s="53">
        <f t="shared" si="40"/>
        <v>1831925.3</v>
      </c>
      <c r="F164" s="54">
        <f t="shared" si="31"/>
        <v>121.66375998852384</v>
      </c>
    </row>
    <row r="165" spans="1:6" ht="12.75" customHeight="1" x14ac:dyDescent="0.2">
      <c r="A165" s="55">
        <v>3211</v>
      </c>
      <c r="B165" s="87" t="s">
        <v>370</v>
      </c>
      <c r="C165" s="52" t="s">
        <v>371</v>
      </c>
      <c r="D165" s="244">
        <v>30719</v>
      </c>
      <c r="E165" s="244">
        <v>58208.33</v>
      </c>
      <c r="F165" s="54">
        <f t="shared" si="31"/>
        <v>189.48640906279502</v>
      </c>
    </row>
    <row r="166" spans="1:6" ht="12.75" customHeight="1" x14ac:dyDescent="0.2">
      <c r="A166" s="55">
        <v>3212</v>
      </c>
      <c r="B166" s="87" t="s">
        <v>372</v>
      </c>
      <c r="C166" s="52" t="s">
        <v>373</v>
      </c>
      <c r="D166" s="244">
        <v>1446150</v>
      </c>
      <c r="E166" s="244">
        <v>1710116.89</v>
      </c>
      <c r="F166" s="54">
        <f t="shared" si="31"/>
        <v>118.25307817308024</v>
      </c>
    </row>
    <row r="167" spans="1:6" ht="12.75" customHeight="1" x14ac:dyDescent="0.2">
      <c r="A167" s="55">
        <v>3213</v>
      </c>
      <c r="B167" s="87" t="s">
        <v>374</v>
      </c>
      <c r="C167" s="52" t="s">
        <v>375</v>
      </c>
      <c r="D167" s="244">
        <v>28859</v>
      </c>
      <c r="E167" s="244">
        <v>63600.08</v>
      </c>
      <c r="F167" s="54">
        <f t="shared" si="31"/>
        <v>220.3821338230708</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18326221</v>
      </c>
      <c r="E169" s="53">
        <f t="shared" si="41"/>
        <v>19003919.050000001</v>
      </c>
      <c r="F169" s="54">
        <f t="shared" si="31"/>
        <v>103.69796942861269</v>
      </c>
    </row>
    <row r="170" spans="1:6" ht="12.75" customHeight="1" x14ac:dyDescent="0.2">
      <c r="A170" s="55">
        <v>3221</v>
      </c>
      <c r="B170" s="87" t="s">
        <v>380</v>
      </c>
      <c r="C170" s="52" t="s">
        <v>381</v>
      </c>
      <c r="D170" s="244">
        <v>280419</v>
      </c>
      <c r="E170" s="244">
        <v>348989.37</v>
      </c>
      <c r="F170" s="54">
        <f t="shared" si="31"/>
        <v>124.45282594973949</v>
      </c>
    </row>
    <row r="171" spans="1:6" ht="12.75" customHeight="1" x14ac:dyDescent="0.2">
      <c r="A171" s="55">
        <v>3222</v>
      </c>
      <c r="B171" s="87" t="s">
        <v>382</v>
      </c>
      <c r="C171" s="52" t="s">
        <v>383</v>
      </c>
      <c r="D171" s="244">
        <v>13942150</v>
      </c>
      <c r="E171" s="244">
        <v>14306218.43</v>
      </c>
      <c r="F171" s="54">
        <f t="shared" si="31"/>
        <v>102.61127896343103</v>
      </c>
    </row>
    <row r="172" spans="1:6" ht="12.75" customHeight="1" x14ac:dyDescent="0.2">
      <c r="A172" s="55">
        <v>3223</v>
      </c>
      <c r="B172" s="87" t="s">
        <v>384</v>
      </c>
      <c r="C172" s="52" t="s">
        <v>385</v>
      </c>
      <c r="D172" s="244">
        <v>3814177</v>
      </c>
      <c r="E172" s="244">
        <v>4027528.62</v>
      </c>
      <c r="F172" s="54">
        <f t="shared" si="31"/>
        <v>105.59364759422544</v>
      </c>
    </row>
    <row r="173" spans="1:6" ht="12.75" customHeight="1" x14ac:dyDescent="0.2">
      <c r="A173" s="55">
        <v>3224</v>
      </c>
      <c r="B173" s="87" t="s">
        <v>386</v>
      </c>
      <c r="C173" s="52" t="s">
        <v>387</v>
      </c>
      <c r="D173" s="244">
        <v>102420</v>
      </c>
      <c r="E173" s="244">
        <v>143979.89000000001</v>
      </c>
      <c r="F173" s="54">
        <f t="shared" si="31"/>
        <v>140.57790470611212</v>
      </c>
    </row>
    <row r="174" spans="1:6" ht="12.75" customHeight="1" x14ac:dyDescent="0.2">
      <c r="A174" s="55">
        <v>3225</v>
      </c>
      <c r="B174" s="87" t="s">
        <v>388</v>
      </c>
      <c r="C174" s="52" t="s">
        <v>389</v>
      </c>
      <c r="D174" s="244">
        <v>151711</v>
      </c>
      <c r="E174" s="244">
        <v>140959.23000000001</v>
      </c>
      <c r="F174" s="54">
        <f t="shared" si="31"/>
        <v>92.912992465938544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35344</v>
      </c>
      <c r="E176" s="244">
        <v>36243.51</v>
      </c>
      <c r="F176" s="54">
        <f t="shared" si="31"/>
        <v>102.54501471253961</v>
      </c>
    </row>
    <row r="177" spans="1:6" ht="12.75" customHeight="1" x14ac:dyDescent="0.2">
      <c r="A177" s="55">
        <v>323</v>
      </c>
      <c r="B177" s="87" t="s">
        <v>394</v>
      </c>
      <c r="C177" s="52" t="s">
        <v>395</v>
      </c>
      <c r="D177" s="53">
        <f t="shared" ref="D177:E177" si="42">SUM(D178:D186)</f>
        <v>7623275</v>
      </c>
      <c r="E177" s="53">
        <f t="shared" si="42"/>
        <v>7383055.9699999997</v>
      </c>
      <c r="F177" s="54">
        <f t="shared" si="31"/>
        <v>96.848873614030722</v>
      </c>
    </row>
    <row r="178" spans="1:6" ht="12.75" customHeight="1" x14ac:dyDescent="0.2">
      <c r="A178" s="55">
        <v>3231</v>
      </c>
      <c r="B178" s="87" t="s">
        <v>396</v>
      </c>
      <c r="C178" s="52" t="s">
        <v>397</v>
      </c>
      <c r="D178" s="244">
        <v>578960</v>
      </c>
      <c r="E178" s="244">
        <v>554327.54</v>
      </c>
      <c r="F178" s="54">
        <f t="shared" si="31"/>
        <v>95.745395191377654</v>
      </c>
    </row>
    <row r="179" spans="1:6" ht="12.75" customHeight="1" x14ac:dyDescent="0.2">
      <c r="A179" s="55">
        <v>3232</v>
      </c>
      <c r="B179" s="87" t="s">
        <v>398</v>
      </c>
      <c r="C179" s="52" t="s">
        <v>399</v>
      </c>
      <c r="D179" s="244">
        <v>1439470</v>
      </c>
      <c r="E179" s="244">
        <v>1512731.04</v>
      </c>
      <c r="F179" s="54">
        <f t="shared" si="31"/>
        <v>105.08944542088408</v>
      </c>
    </row>
    <row r="180" spans="1:6" ht="12.75" customHeight="1" x14ac:dyDescent="0.2">
      <c r="A180" s="55">
        <v>3233</v>
      </c>
      <c r="B180" s="87" t="s">
        <v>400</v>
      </c>
      <c r="C180" s="52" t="s">
        <v>401</v>
      </c>
      <c r="D180" s="244">
        <v>104318</v>
      </c>
      <c r="E180" s="244">
        <v>72177.42</v>
      </c>
      <c r="F180" s="54">
        <f t="shared" si="31"/>
        <v>69.189804252382132</v>
      </c>
    </row>
    <row r="181" spans="1:6" ht="12.75" customHeight="1" x14ac:dyDescent="0.2">
      <c r="A181" s="55">
        <v>3234</v>
      </c>
      <c r="B181" s="87" t="s">
        <v>402</v>
      </c>
      <c r="C181" s="52" t="s">
        <v>403</v>
      </c>
      <c r="D181" s="244">
        <v>673103</v>
      </c>
      <c r="E181" s="244">
        <v>564391.9</v>
      </c>
      <c r="F181" s="54">
        <f t="shared" si="31"/>
        <v>83.849262297152151</v>
      </c>
    </row>
    <row r="182" spans="1:6" ht="12.75" customHeight="1" x14ac:dyDescent="0.2">
      <c r="A182" s="55">
        <v>3235</v>
      </c>
      <c r="B182" s="87" t="s">
        <v>404</v>
      </c>
      <c r="C182" s="52" t="s">
        <v>405</v>
      </c>
      <c r="D182" s="244">
        <v>91797</v>
      </c>
      <c r="E182" s="244">
        <v>80683.75</v>
      </c>
      <c r="F182" s="54">
        <f t="shared" si="31"/>
        <v>87.893667549048445</v>
      </c>
    </row>
    <row r="183" spans="1:6" ht="12.75" customHeight="1" x14ac:dyDescent="0.2">
      <c r="A183" s="55">
        <v>3236</v>
      </c>
      <c r="B183" s="87" t="s">
        <v>406</v>
      </c>
      <c r="C183" s="52" t="s">
        <v>407</v>
      </c>
      <c r="D183" s="244">
        <v>1242211</v>
      </c>
      <c r="E183" s="244">
        <v>1199902.45</v>
      </c>
      <c r="F183" s="54">
        <f t="shared" si="31"/>
        <v>96.594093113005755</v>
      </c>
    </row>
    <row r="184" spans="1:6" ht="12.75" customHeight="1" x14ac:dyDescent="0.2">
      <c r="A184" s="55">
        <v>3237</v>
      </c>
      <c r="B184" s="87" t="s">
        <v>408</v>
      </c>
      <c r="C184" s="52" t="s">
        <v>409</v>
      </c>
      <c r="D184" s="244">
        <v>1907135</v>
      </c>
      <c r="E184" s="244">
        <v>1719760.57</v>
      </c>
      <c r="F184" s="54">
        <f t="shared" si="31"/>
        <v>90.175083043413295</v>
      </c>
    </row>
    <row r="185" spans="1:6" ht="12.75" customHeight="1" x14ac:dyDescent="0.2">
      <c r="A185" s="55">
        <v>3238</v>
      </c>
      <c r="B185" s="87" t="s">
        <v>410</v>
      </c>
      <c r="C185" s="52" t="s">
        <v>411</v>
      </c>
      <c r="D185" s="244">
        <v>487565</v>
      </c>
      <c r="E185" s="244">
        <v>556560.87</v>
      </c>
      <c r="F185" s="54">
        <f t="shared" si="31"/>
        <v>114.15111215940439</v>
      </c>
    </row>
    <row r="186" spans="1:6" ht="12.75" customHeight="1" x14ac:dyDescent="0.2">
      <c r="A186" s="55">
        <v>3239</v>
      </c>
      <c r="B186" s="87" t="s">
        <v>412</v>
      </c>
      <c r="C186" s="52" t="s">
        <v>413</v>
      </c>
      <c r="D186" s="244">
        <v>1098716</v>
      </c>
      <c r="E186" s="244">
        <v>1122520.43</v>
      </c>
      <c r="F186" s="54">
        <f t="shared" si="31"/>
        <v>102.16656806672515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426420</v>
      </c>
      <c r="E188" s="53">
        <f t="shared" si="43"/>
        <v>611615.44999999995</v>
      </c>
      <c r="F188" s="54">
        <f t="shared" si="31"/>
        <v>143.43029173115707</v>
      </c>
    </row>
    <row r="189" spans="1:6" ht="12.75" customHeight="1" x14ac:dyDescent="0.2">
      <c r="A189" s="55">
        <v>3291</v>
      </c>
      <c r="B189" s="234" t="s">
        <v>418</v>
      </c>
      <c r="C189" s="52" t="s">
        <v>419</v>
      </c>
      <c r="D189" s="244">
        <v>64597</v>
      </c>
      <c r="E189" s="244">
        <v>67942.77</v>
      </c>
      <c r="F189" s="54">
        <f t="shared" si="31"/>
        <v>105.17945105809868</v>
      </c>
    </row>
    <row r="190" spans="1:6" ht="12.75" customHeight="1" x14ac:dyDescent="0.2">
      <c r="A190" s="55">
        <v>3292</v>
      </c>
      <c r="B190" s="87" t="s">
        <v>420</v>
      </c>
      <c r="C190" s="52" t="s">
        <v>421</v>
      </c>
      <c r="D190" s="244">
        <v>227518</v>
      </c>
      <c r="E190" s="244">
        <v>235744.1</v>
      </c>
      <c r="F190" s="54">
        <f t="shared" si="31"/>
        <v>103.61558206383673</v>
      </c>
    </row>
    <row r="191" spans="1:6" ht="12.75" customHeight="1" x14ac:dyDescent="0.2">
      <c r="A191" s="55">
        <v>3293</v>
      </c>
      <c r="B191" s="87" t="s">
        <v>422</v>
      </c>
      <c r="C191" s="52" t="s">
        <v>423</v>
      </c>
      <c r="D191" s="244">
        <v>11903</v>
      </c>
      <c r="E191" s="244">
        <v>175.64</v>
      </c>
      <c r="F191" s="54">
        <f t="shared" si="31"/>
        <v>1.4755943879694193</v>
      </c>
    </row>
    <row r="192" spans="1:6" ht="12.75" customHeight="1" x14ac:dyDescent="0.2">
      <c r="A192" s="55">
        <v>3294</v>
      </c>
      <c r="B192" s="87" t="s">
        <v>424</v>
      </c>
      <c r="C192" s="52" t="s">
        <v>425</v>
      </c>
      <c r="D192" s="244">
        <v>15205</v>
      </c>
      <c r="E192" s="244">
        <v>17024</v>
      </c>
      <c r="F192" s="54">
        <f t="shared" si="31"/>
        <v>111.96317000986518</v>
      </c>
    </row>
    <row r="193" spans="1:6" ht="12.75" customHeight="1" x14ac:dyDescent="0.2">
      <c r="A193" s="55">
        <v>3295</v>
      </c>
      <c r="B193" s="87" t="s">
        <v>426</v>
      </c>
      <c r="C193" s="52" t="s">
        <v>427</v>
      </c>
      <c r="D193" s="244">
        <v>41839</v>
      </c>
      <c r="E193" s="244">
        <v>78543.22</v>
      </c>
      <c r="F193" s="54">
        <f t="shared" si="31"/>
        <v>187.7272879370922</v>
      </c>
    </row>
    <row r="194" spans="1:6" ht="12.75" customHeight="1" x14ac:dyDescent="0.2">
      <c r="A194" s="55" t="s">
        <v>428</v>
      </c>
      <c r="B194" s="87" t="s">
        <v>429</v>
      </c>
      <c r="C194" s="52" t="s">
        <v>428</v>
      </c>
      <c r="D194" s="244">
        <v>63804</v>
      </c>
      <c r="E194" s="244">
        <v>209885.72</v>
      </c>
      <c r="F194" s="54">
        <f t="shared" si="31"/>
        <v>328.95385869224498</v>
      </c>
    </row>
    <row r="195" spans="1:6" ht="12.75" customHeight="1" x14ac:dyDescent="0.2">
      <c r="A195" s="55">
        <v>3299</v>
      </c>
      <c r="B195" s="87" t="s">
        <v>430</v>
      </c>
      <c r="C195" s="52" t="s">
        <v>431</v>
      </c>
      <c r="D195" s="244">
        <v>1554</v>
      </c>
      <c r="E195" s="244">
        <v>2300</v>
      </c>
      <c r="F195" s="54">
        <f t="shared" si="31"/>
        <v>148.00514800514802</v>
      </c>
    </row>
    <row r="196" spans="1:6" ht="12.75" customHeight="1" x14ac:dyDescent="0.2">
      <c r="A196" s="55">
        <v>34</v>
      </c>
      <c r="B196" s="234" t="s">
        <v>432</v>
      </c>
      <c r="C196" s="52" t="s">
        <v>433</v>
      </c>
      <c r="D196" s="53">
        <f t="shared" ref="D196:E196" si="44">D197+D202+D210</f>
        <v>129064</v>
      </c>
      <c r="E196" s="53">
        <f t="shared" si="44"/>
        <v>134722.01999999999</v>
      </c>
      <c r="F196" s="54">
        <f t="shared" si="31"/>
        <v>104.3838870637823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16855</v>
      </c>
      <c r="E202" s="53">
        <f t="shared" si="46"/>
        <v>6710.76</v>
      </c>
      <c r="F202" s="54">
        <f t="shared" si="31"/>
        <v>39.814654405221006</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16855</v>
      </c>
      <c r="E205" s="244">
        <v>6710.76</v>
      </c>
      <c r="F205" s="54">
        <f t="shared" si="31"/>
        <v>39.814654405221006</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112209</v>
      </c>
      <c r="E210" s="53">
        <f t="shared" si="47"/>
        <v>128011.26</v>
      </c>
      <c r="F210" s="54">
        <f t="shared" si="31"/>
        <v>114.08288105232201</v>
      </c>
    </row>
    <row r="211" spans="1:6" ht="12.75" customHeight="1" x14ac:dyDescent="0.2">
      <c r="A211" s="55">
        <v>3431</v>
      </c>
      <c r="B211" s="234" t="s">
        <v>462</v>
      </c>
      <c r="C211" s="52" t="s">
        <v>463</v>
      </c>
      <c r="D211" s="244">
        <v>106241</v>
      </c>
      <c r="E211" s="244">
        <v>101236.65</v>
      </c>
      <c r="F211" s="54">
        <f t="shared" si="31"/>
        <v>95.289624532901612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5968</v>
      </c>
      <c r="E213" s="244">
        <v>24488.61</v>
      </c>
      <c r="F213" s="54">
        <f t="shared" si="31"/>
        <v>410.33193699731908</v>
      </c>
    </row>
    <row r="214" spans="1:6" ht="12.75" customHeight="1" x14ac:dyDescent="0.2">
      <c r="A214" s="55">
        <v>3434</v>
      </c>
      <c r="B214" s="87" t="s">
        <v>468</v>
      </c>
      <c r="C214" s="52" t="s">
        <v>469</v>
      </c>
      <c r="D214" s="244"/>
      <c r="E214" s="244">
        <v>2286</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4910</v>
      </c>
      <c r="E263" s="53">
        <f t="shared" si="68"/>
        <v>4349.8</v>
      </c>
      <c r="F263" s="54">
        <f t="shared" ref="F263:F267" si="69">IF(D263&lt;&gt;0,IF(E263/D263&gt;=100,"&gt;&gt;100",E263/D263*100),"-")</f>
        <v>88.590631364562128</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4910</v>
      </c>
      <c r="E273" s="53">
        <f t="shared" si="73"/>
        <v>4349.8</v>
      </c>
      <c r="F273" s="54">
        <f t="shared" ref="F273:F284" si="74">IF(D273&lt;&gt;0,IF(E273/D273&gt;=100,"&gt;&gt;100",E273/D273*100),"-")</f>
        <v>88.590631364562128</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v>4910</v>
      </c>
      <c r="E277" s="244">
        <v>4349.8</v>
      </c>
      <c r="F277" s="54">
        <f t="shared" si="74"/>
        <v>88.590631364562128</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66810893</v>
      </c>
      <c r="E289" s="53">
        <f t="shared" si="79"/>
        <v>73568212.569999993</v>
      </c>
      <c r="F289" s="54">
        <f t="shared" si="76"/>
        <v>110.11409856473553</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1107972</v>
      </c>
      <c r="E291" s="53">
        <f>IF(E289&gt;=E6,E289-E6,0)</f>
        <v>453303.03999999166</v>
      </c>
      <c r="F291" s="54">
        <f t="shared" si="76"/>
        <v>40.912860613805371</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1945585</v>
      </c>
      <c r="E293" s="244">
        <v>5568479.8099999996</v>
      </c>
      <c r="F293" s="54">
        <f t="shared" si="76"/>
        <v>286.21107841600337</v>
      </c>
    </row>
    <row r="294" spans="1:6" ht="12.75" customHeight="1" x14ac:dyDescent="0.2">
      <c r="A294" s="55">
        <v>96</v>
      </c>
      <c r="B294" s="87" t="s">
        <v>624</v>
      </c>
      <c r="C294" s="52" t="s">
        <v>625</v>
      </c>
      <c r="D294" s="244">
        <v>7522708</v>
      </c>
      <c r="E294" s="244">
        <v>8539149.8399999999</v>
      </c>
      <c r="F294" s="54">
        <f t="shared" si="76"/>
        <v>113.5116481990262</v>
      </c>
    </row>
    <row r="295" spans="1:6" ht="24" x14ac:dyDescent="0.2">
      <c r="A295" s="55">
        <v>9661</v>
      </c>
      <c r="B295" s="87" t="s">
        <v>626</v>
      </c>
      <c r="C295" s="52" t="s">
        <v>627</v>
      </c>
      <c r="D295" s="244">
        <v>149554</v>
      </c>
      <c r="E295" s="244">
        <v>254854.3</v>
      </c>
      <c r="F295" s="54">
        <f t="shared" si="76"/>
        <v>170.40955106516708</v>
      </c>
    </row>
    <row r="296" spans="1:6" ht="12.75" customHeight="1" x14ac:dyDescent="0.2">
      <c r="A296" s="57" t="s">
        <v>628</v>
      </c>
      <c r="B296" s="235" t="s">
        <v>629</v>
      </c>
      <c r="C296" s="58" t="s">
        <v>628</v>
      </c>
      <c r="D296" s="245">
        <v>7187924</v>
      </c>
      <c r="E296" s="245">
        <v>8045306.9199999999</v>
      </c>
      <c r="F296" s="59">
        <f t="shared" si="76"/>
        <v>111.92810218917172</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3932</v>
      </c>
      <c r="E298" s="53">
        <f t="shared" si="80"/>
        <v>361373.69</v>
      </c>
      <c r="F298" s="54">
        <f t="shared" ref="F298:F418" si="81">IF(D298&lt;&gt;0,IF(E298/D298&gt;=100,"&gt;&gt;100",E298/D298*100),"-")</f>
        <v>9190.5821464903347</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3932</v>
      </c>
      <c r="E311" s="53">
        <f t="shared" si="85"/>
        <v>361373.69</v>
      </c>
      <c r="F311" s="54">
        <f t="shared" si="81"/>
        <v>9190.5821464903347</v>
      </c>
    </row>
    <row r="312" spans="1:6" ht="12.75" customHeight="1" x14ac:dyDescent="0.2">
      <c r="A312" s="55">
        <v>721</v>
      </c>
      <c r="B312" s="87" t="s">
        <v>659</v>
      </c>
      <c r="C312" s="52" t="s">
        <v>660</v>
      </c>
      <c r="D312" s="53">
        <f t="shared" ref="D312:E312" si="86">SUM(D313:D316)</f>
        <v>3932</v>
      </c>
      <c r="E312" s="53">
        <f t="shared" si="86"/>
        <v>127678.69</v>
      </c>
      <c r="F312" s="54">
        <f t="shared" si="81"/>
        <v>3247.1691251271614</v>
      </c>
    </row>
    <row r="313" spans="1:6" ht="12.75" customHeight="1" x14ac:dyDescent="0.2">
      <c r="A313" s="55">
        <v>7211</v>
      </c>
      <c r="B313" s="87" t="s">
        <v>661</v>
      </c>
      <c r="C313" s="52" t="s">
        <v>662</v>
      </c>
      <c r="D313" s="244">
        <v>3932</v>
      </c>
      <c r="E313" s="244">
        <v>127678.69</v>
      </c>
      <c r="F313" s="54">
        <f t="shared" si="81"/>
        <v>3247.1691251271614</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233695</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v>233695</v>
      </c>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2700105</v>
      </c>
      <c r="E350" s="53">
        <f t="shared" si="95"/>
        <v>2563146.0499999998</v>
      </c>
      <c r="F350" s="54">
        <f t="shared" si="81"/>
        <v>94.927643554602497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1506188</v>
      </c>
      <c r="E363" s="53">
        <f t="shared" si="99"/>
        <v>1470714.63</v>
      </c>
      <c r="F363" s="54">
        <f t="shared" si="81"/>
        <v>97.644824550454516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861438</v>
      </c>
      <c r="E369" s="53">
        <f t="shared" si="101"/>
        <v>924289.63</v>
      </c>
      <c r="F369" s="54">
        <f t="shared" si="81"/>
        <v>107.29612926293012</v>
      </c>
    </row>
    <row r="370" spans="1:6" ht="12.75" customHeight="1" x14ac:dyDescent="0.2">
      <c r="A370" s="55">
        <v>4221</v>
      </c>
      <c r="B370" s="87" t="s">
        <v>671</v>
      </c>
      <c r="C370" s="52" t="s">
        <v>763</v>
      </c>
      <c r="D370" s="244">
        <v>215833</v>
      </c>
      <c r="E370" s="244">
        <v>489587.94</v>
      </c>
      <c r="F370" s="54">
        <f t="shared" si="81"/>
        <v>226.83646152349272</v>
      </c>
    </row>
    <row r="371" spans="1:6" ht="12.75" customHeight="1" x14ac:dyDescent="0.2">
      <c r="A371" s="55">
        <v>4222</v>
      </c>
      <c r="B371" s="87" t="s">
        <v>764</v>
      </c>
      <c r="C371" s="52" t="s">
        <v>765</v>
      </c>
      <c r="D371" s="244">
        <v>1922</v>
      </c>
      <c r="E371" s="244"/>
      <c r="F371" s="54">
        <f t="shared" si="81"/>
        <v>0</v>
      </c>
    </row>
    <row r="372" spans="1:6" ht="12.75" customHeight="1" x14ac:dyDescent="0.2">
      <c r="A372" s="55">
        <v>4223</v>
      </c>
      <c r="B372" s="87" t="s">
        <v>675</v>
      </c>
      <c r="C372" s="52" t="s">
        <v>766</v>
      </c>
      <c r="D372" s="244">
        <v>31529</v>
      </c>
      <c r="E372" s="244">
        <v>39332.25</v>
      </c>
      <c r="F372" s="54">
        <f t="shared" si="81"/>
        <v>124.74943702622983</v>
      </c>
    </row>
    <row r="373" spans="1:6" ht="12.75" customHeight="1" x14ac:dyDescent="0.2">
      <c r="A373" s="55">
        <v>4224</v>
      </c>
      <c r="B373" s="87" t="s">
        <v>677</v>
      </c>
      <c r="C373" s="52" t="s">
        <v>767</v>
      </c>
      <c r="D373" s="244">
        <v>612154</v>
      </c>
      <c r="E373" s="244">
        <v>392330.56</v>
      </c>
      <c r="F373" s="54">
        <f t="shared" si="81"/>
        <v>64.090173387742297</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3038.88</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620000</v>
      </c>
      <c r="E378" s="53">
        <f t="shared" si="102"/>
        <v>535425</v>
      </c>
      <c r="F378" s="54">
        <f t="shared" si="81"/>
        <v>86.358870967741936</v>
      </c>
    </row>
    <row r="379" spans="1:6" ht="12.75" customHeight="1" x14ac:dyDescent="0.2">
      <c r="A379" s="55">
        <v>4231</v>
      </c>
      <c r="B379" s="87" t="s">
        <v>689</v>
      </c>
      <c r="C379" s="52" t="s">
        <v>774</v>
      </c>
      <c r="D379" s="244">
        <v>620000</v>
      </c>
      <c r="E379" s="244">
        <v>535425</v>
      </c>
      <c r="F379" s="54">
        <f t="shared" si="81"/>
        <v>86.358870967741936</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24750</v>
      </c>
      <c r="E391" s="53">
        <f t="shared" si="105"/>
        <v>11000</v>
      </c>
      <c r="F391" s="54">
        <f t="shared" si="81"/>
        <v>44.444444444444443</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24750</v>
      </c>
      <c r="E393" s="244">
        <v>11000</v>
      </c>
      <c r="F393" s="54">
        <f t="shared" si="81"/>
        <v>44.444444444444443</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1193917</v>
      </c>
      <c r="E402" s="53">
        <f t="shared" si="109"/>
        <v>1092431.42</v>
      </c>
      <c r="F402" s="54">
        <f t="shared" si="81"/>
        <v>91.499779297890882</v>
      </c>
    </row>
    <row r="403" spans="1:6" ht="12.75" customHeight="1" x14ac:dyDescent="0.2">
      <c r="A403" s="55">
        <v>451</v>
      </c>
      <c r="B403" s="87" t="s">
        <v>808</v>
      </c>
      <c r="C403" s="52" t="s">
        <v>809</v>
      </c>
      <c r="D403" s="244">
        <v>1193917</v>
      </c>
      <c r="E403" s="244">
        <v>1092431.42</v>
      </c>
      <c r="F403" s="54">
        <f t="shared" si="81"/>
        <v>91.499779297890882</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2696173</v>
      </c>
      <c r="E408" s="53">
        <f t="shared" si="111"/>
        <v>2201772.36</v>
      </c>
      <c r="F408" s="54">
        <f t="shared" si="81"/>
        <v>81.662874006972103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6837985</v>
      </c>
      <c r="E410" s="244">
        <v>7019235.4299999997</v>
      </c>
      <c r="F410" s="54">
        <f t="shared" si="81"/>
        <v>102.65064094173941</v>
      </c>
    </row>
    <row r="411" spans="1:6" ht="12.75" customHeight="1" x14ac:dyDescent="0.2">
      <c r="A411" s="55">
        <v>97</v>
      </c>
      <c r="B411" s="87" t="s">
        <v>824</v>
      </c>
      <c r="C411" s="52" t="s">
        <v>825</v>
      </c>
      <c r="D411" s="244">
        <v>5065</v>
      </c>
      <c r="E411" s="244">
        <v>2259.33</v>
      </c>
      <c r="F411" s="54">
        <f t="shared" si="81"/>
        <v>44.606712734452117</v>
      </c>
    </row>
    <row r="412" spans="1:6" ht="12.75" customHeight="1" x14ac:dyDescent="0.2">
      <c r="A412" s="55" t="s">
        <v>605</v>
      </c>
      <c r="B412" s="87" t="s">
        <v>826</v>
      </c>
      <c r="C412" s="52" t="s">
        <v>827</v>
      </c>
      <c r="D412" s="53">
        <f>D6+D298</f>
        <v>65706853</v>
      </c>
      <c r="E412" s="53">
        <f>E6+E298</f>
        <v>73476283.219999999</v>
      </c>
      <c r="F412" s="54">
        <f t="shared" si="81"/>
        <v>111.82438340183481</v>
      </c>
    </row>
    <row r="413" spans="1:6" ht="12.75" customHeight="1" x14ac:dyDescent="0.2">
      <c r="A413" s="55" t="s">
        <v>605</v>
      </c>
      <c r="B413" s="87" t="s">
        <v>828</v>
      </c>
      <c r="C413" s="52" t="s">
        <v>829</v>
      </c>
      <c r="D413" s="53">
        <f t="shared" ref="D413:E413" si="112">D289+D350</f>
        <v>69510998</v>
      </c>
      <c r="E413" s="53">
        <f t="shared" si="112"/>
        <v>76131358.61999999</v>
      </c>
      <c r="F413" s="54">
        <f t="shared" si="81"/>
        <v>109.52419158188462</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3804145</v>
      </c>
      <c r="E415" s="53">
        <f t="shared" si="114"/>
        <v>2655075.3999999911</v>
      </c>
      <c r="F415" s="54">
        <f t="shared" si="81"/>
        <v>69.794274403315086</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8783570</v>
      </c>
      <c r="E417" s="53">
        <f t="shared" si="116"/>
        <v>12587715.239999998</v>
      </c>
      <c r="F417" s="54">
        <f t="shared" si="81"/>
        <v>143.30978451814011</v>
      </c>
    </row>
    <row r="418" spans="1:6" ht="12.75" customHeight="1" x14ac:dyDescent="0.2">
      <c r="A418" s="57" t="s">
        <v>839</v>
      </c>
      <c r="B418" s="235" t="s">
        <v>840</v>
      </c>
      <c r="C418" s="58" t="s">
        <v>841</v>
      </c>
      <c r="D418" s="64">
        <f t="shared" ref="D418:E418" si="117">D294+D411</f>
        <v>7527773</v>
      </c>
      <c r="E418" s="64">
        <f t="shared" si="117"/>
        <v>8541409.1699999999</v>
      </c>
      <c r="F418" s="59">
        <f t="shared" si="81"/>
        <v>113.46528608128858</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1156976</v>
      </c>
      <c r="E420" s="53">
        <f t="shared" si="118"/>
        <v>24820.14</v>
      </c>
      <c r="F420" s="54">
        <f t="shared" ref="F420:F647" si="119">IF(D420&lt;&gt;0,IF(E420/D420&gt;=100,"&gt;&gt;100",E420/D420*100),"-")</f>
        <v>2.1452597115238343</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1156976</v>
      </c>
      <c r="E484" s="53">
        <f t="shared" si="137"/>
        <v>24820.14</v>
      </c>
      <c r="F484" s="54">
        <f t="shared" si="119"/>
        <v>2.1452597115238343</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1156976</v>
      </c>
      <c r="E495" s="53">
        <f t="shared" si="140"/>
        <v>24820.14</v>
      </c>
      <c r="F495" s="54">
        <f t="shared" si="119"/>
        <v>2.1452597115238343</v>
      </c>
    </row>
    <row r="496" spans="1:6" ht="12.75" customHeight="1" x14ac:dyDescent="0.2">
      <c r="A496" s="55">
        <v>8443</v>
      </c>
      <c r="B496" s="87" t="s">
        <v>995</v>
      </c>
      <c r="C496" s="52" t="s">
        <v>996</v>
      </c>
      <c r="D496" s="244">
        <v>1156976</v>
      </c>
      <c r="E496" s="244">
        <v>24820.14</v>
      </c>
      <c r="F496" s="54">
        <f t="shared" si="119"/>
        <v>2.1452597115238343</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1181795.8700000001</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1181795.8700000001</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1181795.8700000001</v>
      </c>
      <c r="F605" s="54" t="str">
        <f t="shared" si="119"/>
        <v>-</v>
      </c>
    </row>
    <row r="606" spans="1:6" ht="24" x14ac:dyDescent="0.2">
      <c r="A606" s="55">
        <v>5443</v>
      </c>
      <c r="B606" s="87" t="s">
        <v>1206</v>
      </c>
      <c r="C606" s="52" t="s">
        <v>1207</v>
      </c>
      <c r="D606" s="244"/>
      <c r="E606" s="244">
        <v>1181795.8700000001</v>
      </c>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1156976</v>
      </c>
      <c r="E635" s="53">
        <f t="shared" si="178"/>
        <v>0</v>
      </c>
      <c r="F635" s="54">
        <f t="shared" si="119"/>
        <v>0</v>
      </c>
    </row>
    <row r="636" spans="1:6" ht="12.75" customHeight="1" x14ac:dyDescent="0.2">
      <c r="A636" s="55" t="s">
        <v>605</v>
      </c>
      <c r="B636" s="87" t="s">
        <v>1266</v>
      </c>
      <c r="C636" s="52" t="s">
        <v>1267</v>
      </c>
      <c r="D636" s="53">
        <f t="shared" ref="D636:E636" si="179">IF(D528-D420&gt;=0,D528-D420,0)</f>
        <v>0</v>
      </c>
      <c r="E636" s="53">
        <f t="shared" si="179"/>
        <v>1156975.7300000002</v>
      </c>
      <c r="F636" s="54" t="str">
        <f t="shared" si="119"/>
        <v>-</v>
      </c>
    </row>
    <row r="637" spans="1:6" ht="12.75" customHeight="1" x14ac:dyDescent="0.2">
      <c r="A637" s="55">
        <v>92213</v>
      </c>
      <c r="B637" s="87" t="s">
        <v>1268</v>
      </c>
      <c r="C637" s="52" t="s">
        <v>1269</v>
      </c>
      <c r="D637" s="244"/>
      <c r="E637" s="244">
        <v>1156975.73</v>
      </c>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66863829</v>
      </c>
      <c r="E639" s="53">
        <f t="shared" si="180"/>
        <v>73501103.359999999</v>
      </c>
      <c r="F639" s="54">
        <f t="shared" si="119"/>
        <v>109.9265544005863</v>
      </c>
    </row>
    <row r="640" spans="1:6" ht="12.75" customHeight="1" x14ac:dyDescent="0.2">
      <c r="A640" s="55" t="s">
        <v>605</v>
      </c>
      <c r="B640" s="87" t="s">
        <v>1274</v>
      </c>
      <c r="C640" s="52" t="s">
        <v>1275</v>
      </c>
      <c r="D640" s="53">
        <f t="shared" ref="D640:E640" si="181">D413+D528</f>
        <v>69510998</v>
      </c>
      <c r="E640" s="53">
        <f t="shared" si="181"/>
        <v>77313154.489999995</v>
      </c>
      <c r="F640" s="54">
        <f t="shared" si="119"/>
        <v>111.22434825349508</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2647169</v>
      </c>
      <c r="E642" s="53">
        <f t="shared" si="183"/>
        <v>3812051.1299999952</v>
      </c>
      <c r="F642" s="54">
        <f t="shared" si="119"/>
        <v>144.00482666576991</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8783570</v>
      </c>
      <c r="E644" s="53">
        <f t="shared" si="185"/>
        <v>11430739.509999998</v>
      </c>
      <c r="F644" s="54">
        <f t="shared" si="119"/>
        <v>130.13774023546233</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11430739</v>
      </c>
      <c r="E646" s="53">
        <f t="shared" si="187"/>
        <v>15242790.639999993</v>
      </c>
      <c r="F646" s="54">
        <f t="shared" si="119"/>
        <v>133.34912677124368</v>
      </c>
    </row>
    <row r="647" spans="1:6" ht="24" x14ac:dyDescent="0.2">
      <c r="A647" s="57" t="s">
        <v>1288</v>
      </c>
      <c r="B647" s="235" t="s">
        <v>1289</v>
      </c>
      <c r="C647" s="58" t="s">
        <v>1288</v>
      </c>
      <c r="D647" s="245"/>
      <c r="E647" s="245">
        <v>50879.88</v>
      </c>
      <c r="F647" s="59" t="str">
        <f t="shared" si="119"/>
        <v>-</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242335</v>
      </c>
      <c r="E649" s="244">
        <v>0</v>
      </c>
      <c r="F649" s="54">
        <f t="shared" ref="F649:F724" si="188">IF(D649&lt;&gt;0,IF(E649/D649&gt;=100,"&gt;&gt;100",E649/D649*100),"-")</f>
        <v>0</v>
      </c>
    </row>
    <row r="650" spans="1:6" ht="12.75" customHeight="1" x14ac:dyDescent="0.2">
      <c r="A650" s="55" t="s">
        <v>1293</v>
      </c>
      <c r="B650" s="87" t="s">
        <v>1294</v>
      </c>
      <c r="C650" s="52" t="s">
        <v>1293</v>
      </c>
      <c r="D650" s="244">
        <v>67311959</v>
      </c>
      <c r="E650" s="244">
        <v>84659149.159999996</v>
      </c>
      <c r="F650" s="54">
        <f t="shared" si="188"/>
        <v>125.77133457072614</v>
      </c>
    </row>
    <row r="651" spans="1:6" ht="12.75" customHeight="1" x14ac:dyDescent="0.2">
      <c r="A651" s="55" t="s">
        <v>1295</v>
      </c>
      <c r="B651" s="87" t="s">
        <v>1296</v>
      </c>
      <c r="C651" s="52" t="s">
        <v>1295</v>
      </c>
      <c r="D651" s="244">
        <v>67554294</v>
      </c>
      <c r="E651" s="244">
        <v>84208827.730000004</v>
      </c>
      <c r="F651" s="54">
        <f t="shared" si="188"/>
        <v>124.65355308131856</v>
      </c>
    </row>
    <row r="652" spans="1:6" ht="24" x14ac:dyDescent="0.2">
      <c r="A652" s="55">
        <v>11</v>
      </c>
      <c r="B652" s="87" t="s">
        <v>1297</v>
      </c>
      <c r="C652" s="52" t="s">
        <v>1298</v>
      </c>
      <c r="D652" s="53">
        <f t="shared" ref="D652:E652" si="189">+D649+D650-D651</f>
        <v>0</v>
      </c>
      <c r="E652" s="53">
        <f t="shared" si="189"/>
        <v>450321.42999999225</v>
      </c>
      <c r="F652" s="54" t="str">
        <f t="shared" si="188"/>
        <v>-</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273</v>
      </c>
      <c r="E654" s="266">
        <v>268</v>
      </c>
      <c r="F654" s="54">
        <f t="shared" si="188"/>
        <v>98.168498168498161</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283</v>
      </c>
      <c r="E656" s="266">
        <v>285</v>
      </c>
      <c r="F656" s="54">
        <f t="shared" si="188"/>
        <v>100.70671378091873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512877</v>
      </c>
      <c r="E669" s="244">
        <v>1773296.91</v>
      </c>
      <c r="F669" s="54">
        <f t="shared" si="188"/>
        <v>345.75481255739675</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v>60000</v>
      </c>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220974</v>
      </c>
      <c r="E698" s="244">
        <v>201466.66</v>
      </c>
      <c r="F698" s="54">
        <f t="shared" si="188"/>
        <v>91.172110746060625</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1456237</v>
      </c>
      <c r="E710" s="244">
        <v>1485073.98</v>
      </c>
      <c r="F710" s="54">
        <f t="shared" si="188"/>
        <v>101.98023948024944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330404</v>
      </c>
      <c r="E712" s="244">
        <v>57602.47</v>
      </c>
      <c r="F712" s="54">
        <f t="shared" si="188"/>
        <v>17.433950557499305</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142199</v>
      </c>
      <c r="E716" s="244">
        <v>167393.57999999999</v>
      </c>
      <c r="F716" s="54">
        <f t="shared" si="188"/>
        <v>117.71783205226478</v>
      </c>
    </row>
    <row r="717" spans="1:6" ht="12.75" customHeight="1" x14ac:dyDescent="0.2">
      <c r="A717" s="55">
        <v>31215</v>
      </c>
      <c r="B717" s="87" t="s">
        <v>1410</v>
      </c>
      <c r="C717" s="52" t="s">
        <v>1411</v>
      </c>
      <c r="D717" s="244">
        <v>128338</v>
      </c>
      <c r="E717" s="244">
        <v>95348.78</v>
      </c>
      <c r="F717" s="54">
        <f t="shared" si="188"/>
        <v>74.295049011204782</v>
      </c>
    </row>
    <row r="718" spans="1:6" ht="12.75" customHeight="1" x14ac:dyDescent="0.2">
      <c r="A718" s="55">
        <v>32121</v>
      </c>
      <c r="B718" s="87" t="s">
        <v>1412</v>
      </c>
      <c r="C718" s="52" t="s">
        <v>1413</v>
      </c>
      <c r="D718" s="244">
        <v>1446150</v>
      </c>
      <c r="E718" s="244">
        <v>1710116.89</v>
      </c>
      <c r="F718" s="54">
        <f t="shared" si="188"/>
        <v>118.25307817308024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6375</v>
      </c>
      <c r="E720" s="244">
        <v>9903.75</v>
      </c>
      <c r="F720" s="54">
        <f t="shared" si="188"/>
        <v>155.35294117647058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1755134</v>
      </c>
      <c r="E722" s="244">
        <v>1666035.87</v>
      </c>
      <c r="F722" s="54">
        <f t="shared" si="188"/>
        <v>94.923571077763867</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64597</v>
      </c>
      <c r="E725" s="244">
        <v>67942.77</v>
      </c>
      <c r="F725" s="54">
        <f t="shared" ref="F725:F979" si="190">IF(D725&lt;&gt;0,IF(E725/D725&gt;=100,"&gt;&gt;100",E725/D725*100),"-")</f>
        <v>105.17945105809868</v>
      </c>
    </row>
    <row r="726" spans="1:6" ht="12.75" customHeight="1" x14ac:dyDescent="0.2">
      <c r="A726" s="55" t="s">
        <v>1428</v>
      </c>
      <c r="B726" s="87" t="s">
        <v>1429</v>
      </c>
      <c r="C726" s="52" t="s">
        <v>1428</v>
      </c>
      <c r="D726" s="244">
        <v>28955</v>
      </c>
      <c r="E726" s="244">
        <v>33593.99</v>
      </c>
      <c r="F726" s="54">
        <f t="shared" si="190"/>
        <v>116.02137800034535</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16855</v>
      </c>
      <c r="E742" s="244">
        <v>6710.76</v>
      </c>
      <c r="F742" s="54">
        <f t="shared" si="190"/>
        <v>39.814654405221006</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v>1156976</v>
      </c>
      <c r="E885" s="244">
        <v>24820.14</v>
      </c>
      <c r="F885" s="54">
        <f t="shared" si="190"/>
        <v>2.1452597115238343</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v>1181795.8700000001</v>
      </c>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D245" sqref="D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43914559</v>
      </c>
      <c r="E6" s="231">
        <f t="shared" si="0"/>
        <v>44297081.339999996</v>
      </c>
      <c r="F6" s="232">
        <f t="shared" ref="F6:F260" si="1">IF(D6&gt;0,IF(E6/D6&gt;=100,"&gt;&gt;100",E6/D6*100),"-")</f>
        <v>100.87106041529414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36038787</v>
      </c>
      <c r="E7" s="106">
        <f t="shared" si="2"/>
        <v>34809655.269999996</v>
      </c>
      <c r="F7" s="95">
        <f t="shared" si="1"/>
        <v>96.589419810383731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2184218</v>
      </c>
      <c r="E8" s="106">
        <f>E9+E10-E11</f>
        <v>2174349.0700000003</v>
      </c>
      <c r="F8" s="95">
        <f t="shared" si="1"/>
        <v>99.548171015896784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1997848</v>
      </c>
      <c r="E9" s="249">
        <v>1997847.6</v>
      </c>
      <c r="F9" s="95">
        <f t="shared" si="1"/>
        <v>99.999979978456821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317367</v>
      </c>
      <c r="E10" s="249">
        <v>317367.15999999997</v>
      </c>
      <c r="F10" s="95">
        <f t="shared" si="1"/>
        <v>100.00005041481943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130997</v>
      </c>
      <c r="E11" s="249">
        <v>140865.69</v>
      </c>
      <c r="F11" s="95">
        <f t="shared" si="1"/>
        <v>107.53352366848097</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32794544</v>
      </c>
      <c r="E12" s="106">
        <f t="shared" si="3"/>
        <v>31757561.370000001</v>
      </c>
      <c r="F12" s="95">
        <f t="shared" si="1"/>
        <v>96.83794161004343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28326879</v>
      </c>
      <c r="E13" s="106">
        <f t="shared" si="4"/>
        <v>28353384.430000003</v>
      </c>
      <c r="F13" s="95">
        <f t="shared" si="1"/>
        <v>100.09356989169194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1224924</v>
      </c>
      <c r="E14" s="249">
        <v>1224923.5900000001</v>
      </c>
      <c r="F14" s="95">
        <f t="shared" si="1"/>
        <v>99.999966528535651</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56273369</v>
      </c>
      <c r="E15" s="249">
        <v>56401632.920000002</v>
      </c>
      <c r="F15" s="95">
        <f t="shared" si="1"/>
        <v>100.22793005337924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32350</v>
      </c>
      <c r="E16" s="249">
        <v>30092.29</v>
      </c>
      <c r="F16" s="95">
        <f t="shared" si="1"/>
        <v>93.020989180834619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860658</v>
      </c>
      <c r="E17" s="249">
        <v>689781.44</v>
      </c>
      <c r="F17" s="95">
        <f t="shared" si="1"/>
        <v>80.145823311931096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30064422</v>
      </c>
      <c r="E18" s="249">
        <v>29993045.809999999</v>
      </c>
      <c r="F18" s="95">
        <f t="shared" si="1"/>
        <v>99.76258918265583</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2430576</v>
      </c>
      <c r="E19" s="106">
        <f t="shared" si="5"/>
        <v>1673662.1400000006</v>
      </c>
      <c r="F19" s="95">
        <f t="shared" si="1"/>
        <v>68.85866313170213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4025888</v>
      </c>
      <c r="E20" s="249">
        <v>4383073.83</v>
      </c>
      <c r="F20" s="95">
        <f t="shared" si="1"/>
        <v>108.87222471166609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82168</v>
      </c>
      <c r="E21" s="249">
        <v>81548.460000000006</v>
      </c>
      <c r="F21" s="95">
        <f t="shared" si="1"/>
        <v>99.246008178366282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1567790</v>
      </c>
      <c r="E22" s="249">
        <v>1588725.72</v>
      </c>
      <c r="F22" s="95">
        <f t="shared" si="1"/>
        <v>101.33536506802569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11483486</v>
      </c>
      <c r="E23" s="249">
        <v>11190968.83</v>
      </c>
      <c r="F23" s="95">
        <f t="shared" si="1"/>
        <v>97.452714532851786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21191</v>
      </c>
      <c r="E24" s="249">
        <v>21191.279999999999</v>
      </c>
      <c r="F24" s="95">
        <f t="shared" si="1"/>
        <v>100.00132131565287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188000</v>
      </c>
      <c r="E26" s="249">
        <v>162154.29</v>
      </c>
      <c r="F26" s="95">
        <f t="shared" si="1"/>
        <v>86.252281914893629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14937947</v>
      </c>
      <c r="E28" s="249">
        <v>15754000.27</v>
      </c>
      <c r="F28" s="95">
        <f t="shared" si="1"/>
        <v>105.46295464831947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1951266</v>
      </c>
      <c r="E29" s="106">
        <f t="shared" si="6"/>
        <v>1661270.2199999988</v>
      </c>
      <c r="F29" s="95">
        <f t="shared" si="1"/>
        <v>85.138070360473606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10184573</v>
      </c>
      <c r="E30" s="249">
        <v>9716929.2899999991</v>
      </c>
      <c r="F30" s="95">
        <f t="shared" si="1"/>
        <v>95.408313043659248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8233307</v>
      </c>
      <c r="E34" s="249">
        <v>8055659.0700000003</v>
      </c>
      <c r="F34" s="95">
        <f t="shared" si="1"/>
        <v>97.8423259329453</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272</v>
      </c>
      <c r="E35" s="106">
        <f t="shared" si="7"/>
        <v>272.49</v>
      </c>
      <c r="F35" s="95">
        <f t="shared" si="1"/>
        <v>100.18014705882354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1809</v>
      </c>
      <c r="E36" s="249">
        <v>1808.99</v>
      </c>
      <c r="F36" s="95">
        <f t="shared" si="1"/>
        <v>99.999447208402444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269</v>
      </c>
      <c r="E37" s="249">
        <v>269.07</v>
      </c>
      <c r="F37" s="95">
        <f t="shared" si="1"/>
        <v>100.02602230483271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1806</v>
      </c>
      <c r="E40" s="249">
        <v>1805.57</v>
      </c>
      <c r="F40" s="95">
        <f t="shared" si="1"/>
        <v>99.976190476190467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85551</v>
      </c>
      <c r="E45" s="106">
        <f t="shared" si="9"/>
        <v>68972.089999999967</v>
      </c>
      <c r="F45" s="95">
        <f t="shared" si="1"/>
        <v>80.621021379060409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324533</v>
      </c>
      <c r="E47" s="249">
        <v>335532.96999999997</v>
      </c>
      <c r="F47" s="95">
        <f t="shared" si="1"/>
        <v>103.38947657094964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238982</v>
      </c>
      <c r="E50" s="249">
        <v>266560.88</v>
      </c>
      <c r="F50" s="95">
        <f t="shared" si="1"/>
        <v>111.54014946732389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797031</v>
      </c>
      <c r="E54" s="249">
        <v>869166.94</v>
      </c>
      <c r="F54" s="95">
        <f t="shared" si="1"/>
        <v>109.05058147048233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797031</v>
      </c>
      <c r="E55" s="249">
        <v>869166.94</v>
      </c>
      <c r="F55" s="95">
        <f t="shared" si="1"/>
        <v>109.05058147048233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1060025</v>
      </c>
      <c r="E63" s="106">
        <f t="shared" si="12"/>
        <v>877744.83</v>
      </c>
      <c r="F63" s="95">
        <f t="shared" si="1"/>
        <v>82.80416310936063</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1060025</v>
      </c>
      <c r="E67" s="249">
        <v>877744.83</v>
      </c>
      <c r="F67" s="95">
        <f t="shared" si="1"/>
        <v>82.80416310936063</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7875772</v>
      </c>
      <c r="E68" s="106">
        <f t="shared" si="13"/>
        <v>9487426.0700000022</v>
      </c>
      <c r="F68" s="95">
        <f t="shared" si="1"/>
        <v>120.46344244094422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450321.43</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450321.43</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v>450321.43</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145103</v>
      </c>
      <c r="E78" s="106">
        <f>E79+SUM(E82:E84)-E85+E86</f>
        <v>233043.04</v>
      </c>
      <c r="F78" s="95">
        <f t="shared" si="1"/>
        <v>160.60525282041033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5394</v>
      </c>
      <c r="E83" s="249">
        <v>6582.65</v>
      </c>
      <c r="F83" s="95">
        <f t="shared" si="1"/>
        <v>122.03652206154987</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22957</v>
      </c>
      <c r="E84" s="249">
        <v>65842.47</v>
      </c>
      <c r="F84" s="95">
        <f t="shared" si="1"/>
        <v>286.8078146099229</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116752</v>
      </c>
      <c r="E86" s="249">
        <v>160617.92000000001</v>
      </c>
      <c r="F86" s="95">
        <f t="shared" si="1"/>
        <v>137.57187885432373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7716177</v>
      </c>
      <c r="E146" s="106">
        <f t="shared" si="26"/>
        <v>8746706.6500000004</v>
      </c>
      <c r="F146" s="95">
        <f t="shared" si="1"/>
        <v>113.35544337565094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183406</v>
      </c>
      <c r="E159" s="249">
        <v>238847.49</v>
      </c>
      <c r="F159" s="95">
        <f t="shared" si="1"/>
        <v>130.22883111784782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176279</v>
      </c>
      <c r="E160" s="249">
        <v>306639.38</v>
      </c>
      <c r="F160" s="95">
        <f t="shared" si="1"/>
        <v>173.95116831840437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7360404</v>
      </c>
      <c r="E161" s="249">
        <v>8203082.2800000003</v>
      </c>
      <c r="F161" s="95">
        <f t="shared" si="1"/>
        <v>111.44880471235004</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3912</v>
      </c>
      <c r="E163" s="249">
        <v>1862.5</v>
      </c>
      <c r="F163" s="95">
        <f t="shared" si="1"/>
        <v>47.609918200408998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14492</v>
      </c>
      <c r="E164" s="106">
        <f t="shared" si="28"/>
        <v>6475.07</v>
      </c>
      <c r="F164" s="95">
        <f t="shared" si="1"/>
        <v>44.680306375931544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14492</v>
      </c>
      <c r="E166" s="249">
        <v>6475.07</v>
      </c>
      <c r="F166" s="95">
        <f t="shared" si="1"/>
        <v>44.680306375931544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50879.880000000005</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v>2117.19</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v>48762.69</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43914559</v>
      </c>
      <c r="E175" s="106">
        <f t="shared" si="30"/>
        <v>44297081.339999996</v>
      </c>
      <c r="F175" s="95">
        <f t="shared" si="1"/>
        <v>100.87106041529414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14000805</v>
      </c>
      <c r="E176" s="106">
        <f t="shared" si="31"/>
        <v>17066552.369999997</v>
      </c>
      <c r="F176" s="95">
        <f t="shared" si="1"/>
        <v>121.89693642615546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12808374</v>
      </c>
      <c r="E177" s="106">
        <f t="shared" si="32"/>
        <v>16828733.899999999</v>
      </c>
      <c r="F177" s="95">
        <f t="shared" si="1"/>
        <v>131.38852675601134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3226257</v>
      </c>
      <c r="E178" s="249">
        <v>3726015.77</v>
      </c>
      <c r="F178" s="95">
        <f t="shared" si="1"/>
        <v>115.49035833165182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9167904</v>
      </c>
      <c r="E179" s="249">
        <v>12659774.640000001</v>
      </c>
      <c r="F179" s="95">
        <f t="shared" si="1"/>
        <v>138.08799306799025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183137</v>
      </c>
      <c r="E180" s="106">
        <f t="shared" si="33"/>
        <v>46959.37</v>
      </c>
      <c r="F180" s="95">
        <f t="shared" si="1"/>
        <v>25.641661706809661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2836</v>
      </c>
      <c r="E182" s="249"/>
      <c r="F182" s="95">
        <f t="shared" si="1"/>
        <v>0</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180301</v>
      </c>
      <c r="E183" s="249">
        <v>46959.37</v>
      </c>
      <c r="F183" s="95">
        <f t="shared" si="1"/>
        <v>26.044985884715004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754</v>
      </c>
      <c r="E187" s="249"/>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230322</v>
      </c>
      <c r="E188" s="249">
        <v>395984.12</v>
      </c>
      <c r="F188" s="95">
        <f t="shared" si="1"/>
        <v>171.92631185904949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32885</v>
      </c>
      <c r="E189" s="249">
        <v>87548.14</v>
      </c>
      <c r="F189" s="95">
        <f t="shared" si="1"/>
        <v>266.2251482438802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1156976</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1156976</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1156976</v>
      </c>
      <c r="E212" s="249"/>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2570</v>
      </c>
      <c r="E234" s="106">
        <f t="shared" si="40"/>
        <v>150270.32999999999</v>
      </c>
      <c r="F234" s="95">
        <f t="shared" si="1"/>
        <v>5847.0945525291827</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150000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2570</v>
      </c>
      <c r="E236" s="249">
        <v>270.33</v>
      </c>
      <c r="F236" s="95">
        <f t="shared" si="1"/>
        <v>10.518677042801555</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29913754</v>
      </c>
      <c r="E237" s="106">
        <f t="shared" si="41"/>
        <v>27230528.969999999</v>
      </c>
      <c r="F237" s="95">
        <f t="shared" si="1"/>
        <v>91.030129384630214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33821786</v>
      </c>
      <c r="E238" s="106">
        <f t="shared" si="42"/>
        <v>33931910.439999998</v>
      </c>
      <c r="F238" s="95">
        <f t="shared" si="1"/>
        <v>100.32560208381662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34978762</v>
      </c>
      <c r="E239" s="106">
        <f t="shared" si="43"/>
        <v>33931910.439999998</v>
      </c>
      <c r="F239" s="95">
        <f t="shared" si="1"/>
        <v>97.007179499377358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34978762</v>
      </c>
      <c r="E240" s="249">
        <v>33931910.439999998</v>
      </c>
      <c r="F240" s="95">
        <f t="shared" si="1"/>
        <v>97.007179499377358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1156976</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1156976</v>
      </c>
      <c r="E244" s="249"/>
      <c r="F244" s="95">
        <f t="shared" si="1"/>
        <v>0</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-11430739</v>
      </c>
      <c r="E245" s="106">
        <f t="shared" si="45"/>
        <v>-15242790.639999999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1156976</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1156976</v>
      </c>
      <c r="E249" s="249"/>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12587715</v>
      </c>
      <c r="E250" s="106">
        <f t="shared" si="47"/>
        <v>15242790.639999999</v>
      </c>
      <c r="F250" s="95">
        <f t="shared" si="1"/>
        <v>121.09259416820288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5568480</v>
      </c>
      <c r="E251" s="249">
        <v>6021782.8499999996</v>
      </c>
      <c r="F251" s="95">
        <f t="shared" si="1"/>
        <v>108.14051321006811</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7019235</v>
      </c>
      <c r="E252" s="249">
        <v>9221007.7899999991</v>
      </c>
      <c r="F252" s="95">
        <f t="shared" si="1"/>
        <v>131.36770303316527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7517642</v>
      </c>
      <c r="E255" s="249">
        <v>8539149.8399999999</v>
      </c>
      <c r="F255" s="95">
        <f t="shared" si="1"/>
        <v>113.58814160078386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5065</v>
      </c>
      <c r="E256" s="249">
        <v>2259.33</v>
      </c>
      <c r="F256" s="95">
        <f t="shared" si="1"/>
        <v>44.606712734452117</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1000000</v>
      </c>
      <c r="E259" s="106">
        <f t="shared" si="49"/>
        <v>100000</v>
      </c>
      <c r="F259" s="95">
        <f t="shared" si="1"/>
        <v>10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1000000</v>
      </c>
      <c r="E260" s="250">
        <v>100000</v>
      </c>
      <c r="F260" s="99">
        <f t="shared" si="1"/>
        <v>10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1488436</v>
      </c>
      <c r="E264" s="249">
        <v>1654949</v>
      </c>
      <c r="F264" s="95">
        <f t="shared" si="50"/>
        <v>111.18711184088532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6231653</v>
      </c>
      <c r="E265" s="249">
        <v>7093620.1500000004</v>
      </c>
      <c r="F265" s="95">
        <f t="shared" si="50"/>
        <v>113.832078743794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14492</v>
      </c>
      <c r="E267" s="249">
        <v>6475.07</v>
      </c>
      <c r="F267" s="95">
        <f t="shared" si="50"/>
        <v>44.680306375931544</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116753</v>
      </c>
      <c r="E268" s="249">
        <v>160617.92000000001</v>
      </c>
      <c r="F268" s="95">
        <f t="shared" si="50"/>
        <v>137.57070053874421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4463459</v>
      </c>
      <c r="E287" s="249">
        <v>8565177.1300000008</v>
      </c>
      <c r="F287" s="95">
        <f t="shared" si="50"/>
        <v>191.89550368895516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8344915</v>
      </c>
      <c r="E288" s="249">
        <v>8263556.7699999996</v>
      </c>
      <c r="F288" s="95">
        <f t="shared" si="50"/>
        <v>99.025056216869785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30542</v>
      </c>
      <c r="E289" s="249">
        <v>78814.14</v>
      </c>
      <c r="F289" s="95">
        <f t="shared" si="50"/>
        <v>258.05166655752731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2343</v>
      </c>
      <c r="E290" s="249">
        <v>8734</v>
      </c>
      <c r="F290" s="95">
        <f t="shared" si="50"/>
        <v>372.7699530516432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1156976</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156642</v>
      </c>
      <c r="E297" s="249">
        <v>175505.03</v>
      </c>
      <c r="F297" s="95">
        <f t="shared" si="50"/>
        <v>112.04212790950065</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11247</v>
      </c>
      <c r="E298" s="249">
        <v>6085.74</v>
      </c>
      <c r="F298" s="95">
        <f t="shared" si="50"/>
        <v>54.109895972259267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5" workbookViewId="0">
      <selection activeCell="E96" sqref="E9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69510998</v>
      </c>
      <c r="E89" s="83">
        <f t="shared" si="17"/>
        <v>76131358.620000005</v>
      </c>
      <c r="F89" s="65">
        <f t="shared" si="1"/>
        <v>109.52419158188465</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69510998</v>
      </c>
      <c r="E94" s="83">
        <f t="shared" si="19"/>
        <v>76131358.620000005</v>
      </c>
      <c r="F94" s="65">
        <f t="shared" si="1"/>
        <v>109.52419158188465</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69510998</v>
      </c>
      <c r="E95" s="251">
        <v>76131358.620000005</v>
      </c>
      <c r="F95" s="65">
        <f t="shared" si="1"/>
        <v>109.52419158188465</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69510998</v>
      </c>
      <c r="E141" s="108">
        <f t="shared" si="28"/>
        <v>76131358.620000005</v>
      </c>
      <c r="F141" s="84">
        <f t="shared" si="1"/>
        <v>109.52419158188465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799799.52</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799799.52</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799799.52</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v>799799.52</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5" workbookViewId="0">
      <selection activeCell="D48" sqref="D4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13998235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78608273.200000003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436074.76</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75795226.61999999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45073417.75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28100553.75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134722.01999999999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2486533.1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2352151.6800000002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24820.14</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v>24820.14</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75690226.260000005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233055.88</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71977885.680000007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44573658.899999999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24817616.739999998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270899.87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2315710.17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2297488.83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1181795.8700000001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v>1181795.8700000001</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16916281.939999998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8643991.1699999999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396940.95999999996</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v>81632.899999999994</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v>115389.89</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v>199918.17</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8168236.0699999994</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8168236.0699999994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3233740.01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v>3983498.26</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v>950997.8</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78814.14</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v>78814.14</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8272290.7699999996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38614.639999999999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8224942.1299999999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8734</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33950</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mpavic</cp:lastModifiedBy>
  <cp:lastPrinted>2023-01-26T07:02:34Z</cp:lastPrinted>
  <dcterms:created xsi:type="dcterms:W3CDTF">2022-04-01T05:14:30Z</dcterms:created>
  <dcterms:modified xsi:type="dcterms:W3CDTF">2023-01-26T08:08:24Z</dcterms:modified>
</cp:coreProperties>
</file>